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025"/>
  <workbookPr codeName="ThisWorkbook" defaultThemeVersion="124226"/>
  <mc:AlternateContent xmlns:mc="http://schemas.openxmlformats.org/markup-compatibility/2006">
    <mc:Choice Requires="x15">
      <x15ac:absPath xmlns:x15ac="http://schemas.microsoft.com/office/spreadsheetml/2010/11/ac" url="E:\OneDrive - lakesidetexas.us\Desktop\"/>
    </mc:Choice>
  </mc:AlternateContent>
  <xr:revisionPtr revIDLastSave="0" documentId="13_ncr:1_{5047B4FF-2173-4BE6-AC86-9B38A15BF511}" xr6:coauthVersionLast="47" xr6:coauthVersionMax="47" xr10:uidLastSave="{00000000-0000-0000-0000-000000000000}"/>
  <bookViews>
    <workbookView xWindow="-110" yWindow="-110" windowWidth="51420" windowHeight="14020" xr2:uid="{00000000-000D-0000-FFFF-FFFF00000000}"/>
  </bookViews>
  <sheets>
    <sheet name="LSLI" sheetId="3" r:id="rId1"/>
    <sheet name="GEC Permitted Values" sheetId="4" state="hidden" r:id="rId2"/>
  </sheets>
  <externalReferences>
    <externalReference r:id="rId3"/>
  </externalReferenc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329" i="3" l="1"/>
  <c r="X329" i="3" s="1"/>
  <c r="P328" i="3"/>
  <c r="X328" i="3" s="1"/>
  <c r="P327" i="3"/>
  <c r="X327" i="3" s="1"/>
  <c r="P326" i="3"/>
  <c r="X326" i="3" s="1"/>
  <c r="P325" i="3"/>
  <c r="X325" i="3" s="1"/>
  <c r="P324" i="3"/>
  <c r="X324" i="3" s="1"/>
  <c r="P323" i="3"/>
  <c r="X323" i="3" s="1"/>
  <c r="P322" i="3"/>
  <c r="X322" i="3" s="1"/>
  <c r="P321" i="3"/>
  <c r="X321" i="3" s="1"/>
  <c r="P320" i="3"/>
  <c r="X320" i="3" s="1"/>
  <c r="P319" i="3"/>
  <c r="X319" i="3" s="1"/>
  <c r="P318" i="3"/>
  <c r="X318" i="3" s="1"/>
  <c r="P317" i="3"/>
  <c r="X317" i="3" s="1"/>
  <c r="P316" i="3"/>
  <c r="X316" i="3" s="1"/>
  <c r="P315" i="3"/>
  <c r="X315" i="3" s="1"/>
  <c r="P314" i="3"/>
  <c r="X314" i="3" s="1"/>
  <c r="P313" i="3"/>
  <c r="X313" i="3" s="1"/>
  <c r="P312" i="3"/>
  <c r="X312" i="3" s="1"/>
  <c r="P311" i="3"/>
  <c r="X311" i="3" s="1"/>
  <c r="P310" i="3"/>
  <c r="X310" i="3" s="1"/>
  <c r="P309" i="3"/>
  <c r="X309" i="3" s="1"/>
  <c r="P308" i="3"/>
  <c r="X308" i="3" s="1"/>
  <c r="P307" i="3"/>
  <c r="X307" i="3" s="1"/>
  <c r="P306" i="3"/>
  <c r="X306" i="3" s="1"/>
  <c r="P305" i="3"/>
  <c r="X305" i="3" s="1"/>
  <c r="P304" i="3"/>
  <c r="X304" i="3" s="1"/>
  <c r="P303" i="3"/>
  <c r="X303" i="3" s="1"/>
  <c r="P302" i="3"/>
  <c r="X302" i="3" s="1"/>
  <c r="P301" i="3"/>
  <c r="X301" i="3" s="1"/>
  <c r="P300" i="3"/>
  <c r="X300" i="3" s="1"/>
  <c r="P299" i="3"/>
  <c r="X299" i="3" s="1"/>
  <c r="P298" i="3"/>
  <c r="X298" i="3" s="1"/>
  <c r="P297" i="3"/>
  <c r="X297" i="3" s="1"/>
  <c r="P296" i="3"/>
  <c r="X296" i="3" s="1"/>
  <c r="P295" i="3"/>
  <c r="X295" i="3" s="1"/>
  <c r="P294" i="3"/>
  <c r="X294" i="3" s="1"/>
  <c r="P293" i="3"/>
  <c r="X293" i="3" s="1"/>
  <c r="P292" i="3"/>
  <c r="X292" i="3" s="1"/>
  <c r="P291" i="3"/>
  <c r="X291" i="3" s="1"/>
  <c r="P290" i="3"/>
  <c r="X290" i="3" s="1"/>
  <c r="P289" i="3"/>
  <c r="X289" i="3" s="1"/>
  <c r="P288" i="3"/>
  <c r="X288" i="3" s="1"/>
  <c r="P287" i="3"/>
  <c r="X287" i="3" s="1"/>
  <c r="P286" i="3"/>
  <c r="X286" i="3" s="1"/>
  <c r="P285" i="3"/>
  <c r="X285" i="3" s="1"/>
  <c r="P284" i="3"/>
  <c r="X284" i="3" s="1"/>
  <c r="P283" i="3"/>
  <c r="X283" i="3" s="1"/>
  <c r="P282" i="3"/>
  <c r="X282" i="3" s="1"/>
  <c r="P281" i="3"/>
  <c r="X281" i="3" s="1"/>
  <c r="P280" i="3"/>
  <c r="X280" i="3" s="1"/>
  <c r="P279" i="3"/>
  <c r="X279" i="3" s="1"/>
  <c r="P278" i="3"/>
  <c r="X278" i="3" s="1"/>
  <c r="P277" i="3"/>
  <c r="X277" i="3" s="1"/>
  <c r="P276" i="3"/>
  <c r="X276" i="3" s="1"/>
  <c r="P275" i="3"/>
  <c r="X275" i="3" s="1"/>
  <c r="P274" i="3"/>
  <c r="X274" i="3" s="1"/>
  <c r="P273" i="3"/>
  <c r="X273" i="3" s="1"/>
  <c r="P272" i="3"/>
  <c r="X272" i="3" s="1"/>
  <c r="P271" i="3"/>
  <c r="X271" i="3" s="1"/>
  <c r="P270" i="3"/>
  <c r="X270" i="3" s="1"/>
  <c r="P269" i="3"/>
  <c r="X269" i="3" s="1"/>
  <c r="P268" i="3"/>
  <c r="X268" i="3" s="1"/>
  <c r="P267" i="3"/>
  <c r="X267" i="3" s="1"/>
  <c r="P266" i="3"/>
  <c r="X266" i="3" s="1"/>
  <c r="P265" i="3"/>
  <c r="X265" i="3" s="1"/>
  <c r="P264" i="3"/>
  <c r="X264" i="3" s="1"/>
  <c r="P263" i="3"/>
  <c r="X263" i="3" s="1"/>
  <c r="P262" i="3"/>
  <c r="X262" i="3" s="1"/>
  <c r="P261" i="3"/>
  <c r="X261" i="3" s="1"/>
  <c r="P260" i="3"/>
  <c r="X260" i="3" s="1"/>
  <c r="P259" i="3"/>
  <c r="X259" i="3" s="1"/>
  <c r="P258" i="3"/>
  <c r="X258" i="3" s="1"/>
  <c r="P257" i="3"/>
  <c r="X257" i="3" s="1"/>
  <c r="P256" i="3"/>
  <c r="X256" i="3" s="1"/>
  <c r="P255" i="3"/>
  <c r="X255" i="3" s="1"/>
  <c r="P254" i="3"/>
  <c r="X254" i="3" s="1"/>
  <c r="P253" i="3"/>
  <c r="X253" i="3" s="1"/>
  <c r="P252" i="3"/>
  <c r="X252" i="3" s="1"/>
  <c r="P251" i="3"/>
  <c r="X251" i="3" s="1"/>
  <c r="P250" i="3"/>
  <c r="X250" i="3" s="1"/>
  <c r="P249" i="3"/>
  <c r="X249" i="3" s="1"/>
  <c r="P248" i="3"/>
  <c r="X248" i="3" s="1"/>
  <c r="P247" i="3"/>
  <c r="X247" i="3" s="1"/>
  <c r="P246" i="3"/>
  <c r="X246" i="3" s="1"/>
  <c r="P245" i="3"/>
  <c r="X245" i="3" s="1"/>
  <c r="P244" i="3"/>
  <c r="X244" i="3" s="1"/>
  <c r="P243" i="3"/>
  <c r="X243" i="3" s="1"/>
  <c r="P242" i="3"/>
  <c r="X242" i="3" s="1"/>
  <c r="P241" i="3"/>
  <c r="X241" i="3" s="1"/>
  <c r="P240" i="3"/>
  <c r="X240" i="3" s="1"/>
  <c r="P239" i="3"/>
  <c r="X239" i="3" s="1"/>
  <c r="P238" i="3"/>
  <c r="X238" i="3" s="1"/>
  <c r="P237" i="3"/>
  <c r="X237" i="3" s="1"/>
  <c r="P236" i="3"/>
  <c r="X236" i="3" s="1"/>
  <c r="P235" i="3"/>
  <c r="X235" i="3" s="1"/>
  <c r="P234" i="3"/>
  <c r="X234" i="3" s="1"/>
  <c r="P233" i="3"/>
  <c r="X233" i="3" s="1"/>
  <c r="P232" i="3"/>
  <c r="X232" i="3" s="1"/>
  <c r="P231" i="3"/>
  <c r="X231" i="3" s="1"/>
  <c r="P230" i="3"/>
  <c r="X230" i="3" s="1"/>
  <c r="P229" i="3"/>
  <c r="X229" i="3" s="1"/>
  <c r="P228" i="3"/>
  <c r="X228" i="3" s="1"/>
  <c r="P227" i="3"/>
  <c r="X227" i="3" s="1"/>
  <c r="P226" i="3"/>
  <c r="X226" i="3" s="1"/>
  <c r="P225" i="3"/>
  <c r="X225" i="3" s="1"/>
  <c r="P224" i="3"/>
  <c r="X224" i="3" s="1"/>
  <c r="P223" i="3"/>
  <c r="X223" i="3" s="1"/>
  <c r="P222" i="3"/>
  <c r="X222" i="3" s="1"/>
  <c r="P221" i="3"/>
  <c r="X221" i="3" s="1"/>
  <c r="P220" i="3"/>
  <c r="X220" i="3" s="1"/>
  <c r="P219" i="3"/>
  <c r="X219" i="3" s="1"/>
  <c r="P218" i="3"/>
  <c r="X218" i="3" s="1"/>
  <c r="P217" i="3"/>
  <c r="X217" i="3" s="1"/>
  <c r="P216" i="3"/>
  <c r="X216" i="3" s="1"/>
  <c r="P215" i="3"/>
  <c r="X215" i="3" s="1"/>
  <c r="P214" i="3"/>
  <c r="X214" i="3" s="1"/>
  <c r="P213" i="3"/>
  <c r="X213" i="3" s="1"/>
  <c r="P212" i="3"/>
  <c r="X212" i="3" s="1"/>
  <c r="P211" i="3"/>
  <c r="X211" i="3" s="1"/>
  <c r="P210" i="3"/>
  <c r="X210" i="3" s="1"/>
  <c r="P209" i="3"/>
  <c r="X209" i="3" s="1"/>
  <c r="P208" i="3"/>
  <c r="X208" i="3" s="1"/>
  <c r="P207" i="3"/>
  <c r="X207" i="3" s="1"/>
  <c r="P206" i="3"/>
  <c r="X206" i="3" s="1"/>
  <c r="P205" i="3"/>
  <c r="X205" i="3" s="1"/>
  <c r="P204" i="3"/>
  <c r="X204" i="3" s="1"/>
  <c r="P203" i="3"/>
  <c r="X203" i="3" s="1"/>
  <c r="P202" i="3"/>
  <c r="X202" i="3" s="1"/>
  <c r="P201" i="3"/>
  <c r="X201" i="3" s="1"/>
  <c r="P200" i="3"/>
  <c r="X200" i="3" s="1"/>
  <c r="P199" i="3"/>
  <c r="X199" i="3" s="1"/>
  <c r="P198" i="3"/>
  <c r="X198" i="3" s="1"/>
  <c r="P197" i="3"/>
  <c r="X197" i="3" s="1"/>
  <c r="P196" i="3"/>
  <c r="X196" i="3" s="1"/>
  <c r="P195" i="3"/>
  <c r="X195" i="3" s="1"/>
  <c r="P194" i="3"/>
  <c r="X194" i="3" s="1"/>
  <c r="P193" i="3"/>
  <c r="X193" i="3" s="1"/>
  <c r="P192" i="3"/>
  <c r="X192" i="3" s="1"/>
  <c r="P191" i="3"/>
  <c r="X191" i="3" s="1"/>
  <c r="P190" i="3"/>
  <c r="X190" i="3" s="1"/>
  <c r="P189" i="3"/>
  <c r="X189" i="3" s="1"/>
  <c r="P188" i="3"/>
  <c r="X188" i="3" s="1"/>
  <c r="P187" i="3"/>
  <c r="X187" i="3" s="1"/>
  <c r="P186" i="3"/>
  <c r="X186" i="3" s="1"/>
  <c r="P185" i="3"/>
  <c r="X185" i="3" s="1"/>
  <c r="P184" i="3"/>
  <c r="X184" i="3" s="1"/>
  <c r="P183" i="3"/>
  <c r="X183" i="3" s="1"/>
  <c r="P182" i="3"/>
  <c r="X182" i="3" s="1"/>
  <c r="P181" i="3"/>
  <c r="X181" i="3" s="1"/>
  <c r="P180" i="3"/>
  <c r="X180" i="3" s="1"/>
  <c r="P179" i="3"/>
  <c r="X179" i="3" s="1"/>
  <c r="P178" i="3"/>
  <c r="X178" i="3" s="1"/>
  <c r="P177" i="3"/>
  <c r="X177" i="3" s="1"/>
  <c r="P176" i="3"/>
  <c r="X176" i="3" s="1"/>
  <c r="P175" i="3"/>
  <c r="X175" i="3" s="1"/>
  <c r="P174" i="3"/>
  <c r="X174" i="3" s="1"/>
  <c r="P173" i="3"/>
  <c r="X173" i="3" s="1"/>
  <c r="P172" i="3"/>
  <c r="X172" i="3" s="1"/>
  <c r="P171" i="3"/>
  <c r="X171" i="3" s="1"/>
  <c r="P170" i="3"/>
  <c r="X170" i="3" s="1"/>
  <c r="P169" i="3"/>
  <c r="X169" i="3" s="1"/>
  <c r="P168" i="3"/>
  <c r="X168" i="3" s="1"/>
  <c r="P167" i="3"/>
  <c r="X167" i="3" s="1"/>
  <c r="P166" i="3"/>
  <c r="X166" i="3" s="1"/>
  <c r="P165" i="3"/>
  <c r="X165" i="3" s="1"/>
  <c r="P164" i="3"/>
  <c r="X164" i="3" s="1"/>
  <c r="P163" i="3"/>
  <c r="X163" i="3" s="1"/>
  <c r="P162" i="3"/>
  <c r="X162" i="3" s="1"/>
  <c r="P161" i="3"/>
  <c r="X161" i="3" s="1"/>
  <c r="P160" i="3"/>
  <c r="X160" i="3" s="1"/>
  <c r="P159" i="3"/>
  <c r="X159" i="3" s="1"/>
  <c r="P158" i="3"/>
  <c r="X158" i="3" s="1"/>
  <c r="P157" i="3"/>
  <c r="X157" i="3" s="1"/>
  <c r="P156" i="3"/>
  <c r="X156" i="3" s="1"/>
  <c r="P155" i="3"/>
  <c r="X155" i="3" s="1"/>
  <c r="P154" i="3"/>
  <c r="X154" i="3" s="1"/>
  <c r="P153" i="3"/>
  <c r="X153" i="3" s="1"/>
  <c r="P152" i="3"/>
  <c r="X152" i="3" s="1"/>
  <c r="P151" i="3"/>
  <c r="X151" i="3" s="1"/>
  <c r="P150" i="3"/>
  <c r="X150" i="3" s="1"/>
  <c r="P149" i="3"/>
  <c r="X149" i="3" s="1"/>
  <c r="P148" i="3"/>
  <c r="X148" i="3" s="1"/>
  <c r="P147" i="3"/>
  <c r="X147" i="3" s="1"/>
  <c r="P146" i="3"/>
  <c r="X146" i="3" s="1"/>
  <c r="P145" i="3"/>
  <c r="X145" i="3" s="1"/>
  <c r="P144" i="3"/>
  <c r="X144" i="3" s="1"/>
  <c r="P143" i="3"/>
  <c r="X143" i="3" s="1"/>
  <c r="P142" i="3"/>
  <c r="X142" i="3" s="1"/>
  <c r="P141" i="3"/>
  <c r="X141" i="3" s="1"/>
  <c r="P140" i="3"/>
  <c r="X140" i="3" s="1"/>
  <c r="P139" i="3"/>
  <c r="X139" i="3" s="1"/>
  <c r="P138" i="3"/>
  <c r="X138" i="3" s="1"/>
  <c r="P137" i="3"/>
  <c r="X137" i="3" s="1"/>
  <c r="P136" i="3"/>
  <c r="X136" i="3" s="1"/>
  <c r="P135" i="3"/>
  <c r="X135" i="3" s="1"/>
  <c r="P134" i="3"/>
  <c r="X134" i="3" s="1"/>
  <c r="P133" i="3"/>
  <c r="X133" i="3" s="1"/>
  <c r="P132" i="3"/>
  <c r="X132" i="3" s="1"/>
  <c r="P131" i="3"/>
  <c r="X131" i="3" s="1"/>
  <c r="P130" i="3"/>
  <c r="X130" i="3" s="1"/>
  <c r="P129" i="3"/>
  <c r="X129" i="3" s="1"/>
  <c r="P128" i="3"/>
  <c r="X128" i="3" s="1"/>
  <c r="P127" i="3"/>
  <c r="X127" i="3" s="1"/>
  <c r="P126" i="3"/>
  <c r="X126" i="3" s="1"/>
  <c r="P125" i="3"/>
  <c r="X125" i="3" s="1"/>
  <c r="P124" i="3"/>
  <c r="X124" i="3" s="1"/>
  <c r="P123" i="3"/>
  <c r="X123" i="3" s="1"/>
  <c r="P122" i="3"/>
  <c r="X122" i="3" s="1"/>
  <c r="P121" i="3"/>
  <c r="X121" i="3" s="1"/>
  <c r="P120" i="3"/>
  <c r="X120" i="3" s="1"/>
  <c r="P119" i="3"/>
  <c r="X119" i="3" s="1"/>
  <c r="P118" i="3"/>
  <c r="X118" i="3" s="1"/>
  <c r="P117" i="3"/>
  <c r="X117" i="3" s="1"/>
  <c r="P116" i="3"/>
  <c r="X116" i="3" s="1"/>
  <c r="P115" i="3"/>
  <c r="X115" i="3" s="1"/>
  <c r="P114" i="3"/>
  <c r="X114" i="3" s="1"/>
  <c r="P113" i="3"/>
  <c r="X113" i="3" s="1"/>
  <c r="P112" i="3"/>
  <c r="X112" i="3" s="1"/>
  <c r="P111" i="3"/>
  <c r="X111" i="3" s="1"/>
  <c r="P110" i="3"/>
  <c r="X110" i="3" s="1"/>
  <c r="P109" i="3"/>
  <c r="X109" i="3" s="1"/>
  <c r="P108" i="3"/>
  <c r="X108" i="3" s="1"/>
  <c r="P107" i="3"/>
  <c r="X107" i="3" s="1"/>
  <c r="P106" i="3"/>
  <c r="X106" i="3" s="1"/>
  <c r="P105" i="3"/>
  <c r="X105" i="3" s="1"/>
  <c r="P104" i="3"/>
  <c r="X104" i="3" s="1"/>
  <c r="P103" i="3"/>
  <c r="X103" i="3" s="1"/>
  <c r="P102" i="3"/>
  <c r="X102" i="3" s="1"/>
  <c r="P101" i="3"/>
  <c r="X101" i="3" s="1"/>
  <c r="P100" i="3"/>
  <c r="X100" i="3" s="1"/>
  <c r="P99" i="3"/>
  <c r="X99" i="3" s="1"/>
  <c r="P98" i="3"/>
  <c r="X98" i="3" s="1"/>
  <c r="P97" i="3"/>
  <c r="X97" i="3" s="1"/>
  <c r="P96" i="3"/>
  <c r="X96" i="3" s="1"/>
  <c r="P95" i="3"/>
  <c r="X95" i="3" s="1"/>
  <c r="P94" i="3"/>
  <c r="X94" i="3" s="1"/>
  <c r="P93" i="3"/>
  <c r="X93" i="3" s="1"/>
  <c r="P92" i="3"/>
  <c r="X92" i="3" s="1"/>
  <c r="P91" i="3"/>
  <c r="X91" i="3" s="1"/>
  <c r="P90" i="3"/>
  <c r="X90" i="3" s="1"/>
  <c r="P89" i="3"/>
  <c r="X89" i="3" s="1"/>
  <c r="P88" i="3"/>
  <c r="X88" i="3" s="1"/>
  <c r="P87" i="3"/>
  <c r="X87" i="3" s="1"/>
  <c r="P86" i="3"/>
  <c r="X86" i="3" s="1"/>
  <c r="P85" i="3"/>
  <c r="X85" i="3" s="1"/>
  <c r="P84" i="3"/>
  <c r="X84" i="3" s="1"/>
  <c r="P83" i="3"/>
  <c r="X83" i="3" s="1"/>
  <c r="P82" i="3"/>
  <c r="X82" i="3" s="1"/>
  <c r="P81" i="3"/>
  <c r="X81" i="3" s="1"/>
  <c r="P80" i="3"/>
  <c r="X80" i="3" s="1"/>
  <c r="P79" i="3"/>
  <c r="X79" i="3" s="1"/>
  <c r="P78" i="3"/>
  <c r="X78" i="3" s="1"/>
  <c r="P77" i="3"/>
  <c r="X77" i="3" s="1"/>
  <c r="P76" i="3"/>
  <c r="X76" i="3" s="1"/>
  <c r="P75" i="3"/>
  <c r="X75" i="3" s="1"/>
  <c r="P74" i="3"/>
  <c r="X74" i="3" s="1"/>
  <c r="P73" i="3"/>
  <c r="X73" i="3" s="1"/>
  <c r="P72" i="3"/>
  <c r="X72" i="3" s="1"/>
  <c r="P71" i="3"/>
  <c r="X71" i="3" s="1"/>
  <c r="P70" i="3"/>
  <c r="X70" i="3" s="1"/>
  <c r="P69" i="3"/>
  <c r="X69" i="3" s="1"/>
  <c r="P68" i="3"/>
  <c r="X68" i="3" s="1"/>
  <c r="P67" i="3"/>
  <c r="X67" i="3" s="1"/>
  <c r="P66" i="3"/>
  <c r="X66" i="3" s="1"/>
  <c r="P65" i="3"/>
  <c r="X65" i="3" s="1"/>
  <c r="P64" i="3"/>
  <c r="X64" i="3" s="1"/>
  <c r="P63" i="3"/>
  <c r="X63" i="3" s="1"/>
  <c r="P62" i="3"/>
  <c r="X62" i="3" s="1"/>
  <c r="P61" i="3"/>
  <c r="X61" i="3" s="1"/>
  <c r="P60" i="3"/>
  <c r="X60" i="3" s="1"/>
  <c r="P59" i="3"/>
  <c r="X59" i="3" s="1"/>
  <c r="P58" i="3"/>
  <c r="X58" i="3" s="1"/>
  <c r="P57" i="3"/>
  <c r="X57" i="3" s="1"/>
  <c r="P56" i="3"/>
  <c r="X56" i="3" s="1"/>
  <c r="P55" i="3"/>
  <c r="X55" i="3" s="1"/>
  <c r="P54" i="3"/>
  <c r="X54" i="3" s="1"/>
  <c r="P53" i="3"/>
  <c r="X53" i="3" s="1"/>
  <c r="P52" i="3"/>
  <c r="X52" i="3" s="1"/>
  <c r="P51" i="3"/>
  <c r="X51" i="3" s="1"/>
  <c r="P50" i="3"/>
  <c r="X50" i="3" s="1"/>
  <c r="P49" i="3"/>
  <c r="X49" i="3" s="1"/>
  <c r="P48" i="3"/>
  <c r="X48" i="3" s="1"/>
  <c r="P47" i="3"/>
  <c r="X47" i="3" s="1"/>
  <c r="P46" i="3"/>
  <c r="X46" i="3" s="1"/>
  <c r="P45" i="3"/>
  <c r="X45" i="3" s="1"/>
  <c r="P44" i="3"/>
  <c r="X44" i="3" s="1"/>
  <c r="P43" i="3"/>
  <c r="X43" i="3" s="1"/>
  <c r="P42" i="3"/>
  <c r="X42" i="3" s="1"/>
  <c r="P41" i="3"/>
  <c r="X41" i="3" s="1"/>
  <c r="P40" i="3"/>
  <c r="X40" i="3" s="1"/>
  <c r="P39" i="3"/>
  <c r="X39" i="3" s="1"/>
  <c r="P38" i="3"/>
  <c r="X38" i="3" s="1"/>
  <c r="P37" i="3"/>
  <c r="X37" i="3" s="1"/>
  <c r="P36" i="3"/>
  <c r="X36" i="3" s="1"/>
  <c r="P35" i="3"/>
  <c r="X35" i="3" s="1"/>
  <c r="P34" i="3"/>
  <c r="X34" i="3" s="1"/>
  <c r="P33" i="3"/>
  <c r="X33" i="3" s="1"/>
  <c r="P32" i="3"/>
  <c r="X32" i="3" s="1"/>
  <c r="P31" i="3"/>
  <c r="X31" i="3" s="1"/>
  <c r="P30" i="3"/>
  <c r="X30" i="3" s="1"/>
  <c r="P29" i="3"/>
  <c r="X29" i="3" s="1"/>
  <c r="P28" i="3"/>
  <c r="X28" i="3" s="1"/>
  <c r="P27" i="3"/>
  <c r="X27" i="3" s="1"/>
  <c r="P26" i="3"/>
  <c r="X26" i="3" s="1"/>
  <c r="P25" i="3"/>
  <c r="X25" i="3" s="1"/>
  <c r="P24" i="3"/>
  <c r="X24" i="3" s="1"/>
  <c r="P23" i="3"/>
  <c r="X23" i="3" s="1"/>
  <c r="P22" i="3"/>
  <c r="X22" i="3" s="1"/>
  <c r="P21" i="3"/>
  <c r="X21" i="3" s="1"/>
  <c r="P20" i="3"/>
  <c r="X20" i="3" s="1"/>
  <c r="P19" i="3"/>
  <c r="X19" i="3" s="1"/>
  <c r="P18" i="3"/>
  <c r="X18" i="3" s="1"/>
  <c r="P17" i="3"/>
  <c r="X17" i="3" s="1"/>
  <c r="P16" i="3"/>
  <c r="X16" i="3" s="1"/>
  <c r="P15" i="3"/>
  <c r="X15" i="3" s="1"/>
  <c r="P14" i="3"/>
  <c r="X14" i="3" s="1"/>
  <c r="P13" i="3"/>
  <c r="X13" i="3" s="1"/>
  <c r="P12" i="3"/>
  <c r="X12" i="3" s="1"/>
  <c r="P11" i="3"/>
  <c r="X11" i="3" s="1"/>
  <c r="P10" i="3"/>
  <c r="X10" i="3" s="1"/>
  <c r="P9" i="3"/>
  <c r="X9" i="3" s="1"/>
  <c r="P8" i="3"/>
  <c r="X8" i="3" s="1"/>
  <c r="P7" i="3"/>
  <c r="X7" i="3" s="1"/>
  <c r="P6" i="3"/>
  <c r="X6" i="3" s="1"/>
  <c r="P5" i="3"/>
  <c r="X5" i="3" s="1"/>
  <c r="P4" i="3"/>
  <c r="X4" i="3" s="1"/>
  <c r="P3" i="3"/>
  <c r="X3" i="3" s="1"/>
</calcChain>
</file>

<file path=xl/sharedStrings.xml><?xml version="1.0" encoding="utf-8"?>
<sst xmlns="http://schemas.openxmlformats.org/spreadsheetml/2006/main" count="2709" uniqueCount="84">
  <si>
    <t>Location Information</t>
  </si>
  <si>
    <t>System-Owned Portion</t>
  </si>
  <si>
    <t>Customer-Owned Portion</t>
  </si>
  <si>
    <t>Entire Service Line</t>
  </si>
  <si>
    <t>Other Potential Sources of Lead</t>
  </si>
  <si>
    <t>Additional Information to Assign Tap Monitoring Tiering</t>
  </si>
  <si>
    <t>Lead Service Line Replacement (LSLR)</t>
  </si>
  <si>
    <t>Unique Service Line ID*</t>
  </si>
  <si>
    <t>Street Number</t>
  </si>
  <si>
    <t>Street Name*</t>
  </si>
  <si>
    <t>City*</t>
  </si>
  <si>
    <t>Zip Code*</t>
  </si>
  <si>
    <t>Other Location Identifier</t>
  </si>
  <si>
    <t>GPS Coordinate - Latitude (decimal degrees)</t>
  </si>
  <si>
    <t>GPS Coordinates - Longitude (decimal degrees)</t>
  </si>
  <si>
    <t>System-Owned Portion Service Line Material Classification*</t>
  </si>
  <si>
    <t>If Non-Lead, Was Material Ever Previously Lead?</t>
  </si>
  <si>
    <t>Service Line Installation Date</t>
  </si>
  <si>
    <t>Notes</t>
  </si>
  <si>
    <t>Customer-Owned Portion Service Line Material Classification*</t>
  </si>
  <si>
    <t>Entire Service Line Material Classification (by Water System)</t>
  </si>
  <si>
    <t>Is there a Lead Connector?</t>
  </si>
  <si>
    <t>Is there Lead Solder in the Service Line?</t>
  </si>
  <si>
    <t>List Other Fittings and Equipment Connected to the Service Line that Contain Lead</t>
  </si>
  <si>
    <t>Building Type Connected to Service Line</t>
  </si>
  <si>
    <t>Point-of-Entry or Point-of-Use Treatment Present?</t>
  </si>
  <si>
    <t>Does the Interior Building Plumbing Contain Copper Pipes with Lead Solder Installed Before July 1, 1988?</t>
  </si>
  <si>
    <t>Current LCR Sampling Site?</t>
  </si>
  <si>
    <t>Sample Site Selection Criteria (Site Tier)</t>
  </si>
  <si>
    <t>Date of System-Owned LSLR</t>
  </si>
  <si>
    <t>Date of Customer-Owned LSLR</t>
  </si>
  <si>
    <t>Lead</t>
  </si>
  <si>
    <t>Yes</t>
  </si>
  <si>
    <t>Before 1989</t>
  </si>
  <si>
    <t>Single Family Residence</t>
  </si>
  <si>
    <t>No</t>
  </si>
  <si>
    <t>Tier 1</t>
  </si>
  <si>
    <t>Lead-Lined Galvanized</t>
  </si>
  <si>
    <t>Between 1989 and 2014</t>
  </si>
  <si>
    <t>After 2014</t>
  </si>
  <si>
    <t>Galvanized Requiring Replacement</t>
  </si>
  <si>
    <t>Multiple Family Residence</t>
  </si>
  <si>
    <t>Tier 2</t>
  </si>
  <si>
    <t>Galvanized</t>
  </si>
  <si>
    <t>Don't Know</t>
  </si>
  <si>
    <t>Non-Lead</t>
  </si>
  <si>
    <t>Building</t>
  </si>
  <si>
    <t>Unknown</t>
  </si>
  <si>
    <t>Tier 3</t>
  </si>
  <si>
    <t>Non-Lead - Copper</t>
  </si>
  <si>
    <t>Other</t>
  </si>
  <si>
    <t>Tier 4</t>
  </si>
  <si>
    <t>Non-Lead - Plastic</t>
  </si>
  <si>
    <t>Tier 5</t>
  </si>
  <si>
    <t>Non-Lead - Other</t>
  </si>
  <si>
    <t>Unknown - Likely Lead</t>
  </si>
  <si>
    <t>Unknown - Unlikely Lead</t>
  </si>
  <si>
    <t>Unknown - Material Unknown</t>
  </si>
  <si>
    <t>SILVER HILL CT</t>
  </si>
  <si>
    <t>LAKESIDE</t>
  </si>
  <si>
    <t>OLD GATE RD</t>
  </si>
  <si>
    <t xml:space="preserve"> SILVER HILL DR</t>
  </si>
  <si>
    <t xml:space="preserve"> CREEKWOOD CT.</t>
  </si>
  <si>
    <t xml:space="preserve"> CREEKWOOD CT</t>
  </si>
  <si>
    <t>101A</t>
  </si>
  <si>
    <t>COPPERWOOD DR</t>
  </si>
  <si>
    <t>ASHLEY LN</t>
  </si>
  <si>
    <t>ASHLEY LANE</t>
  </si>
  <si>
    <t>ANTHONY DR.</t>
  </si>
  <si>
    <t>ANTHONY DR</t>
  </si>
  <si>
    <t>QUAIL CT</t>
  </si>
  <si>
    <t>LAKESIDE OAKS CIR</t>
  </si>
  <si>
    <t>AQUILLA DR</t>
  </si>
  <si>
    <t>STONE CT</t>
  </si>
  <si>
    <t>STONE DR</t>
  </si>
  <si>
    <t>CACTI DR</t>
  </si>
  <si>
    <t>PAINT BRUSH RD</t>
  </si>
  <si>
    <t>LAKERIDGE RD</t>
  </si>
  <si>
    <t>LAKERIDGE RD 1</t>
  </si>
  <si>
    <t>CREST RIDGE DR</t>
  </si>
  <si>
    <t>CREST RIDGE DR.</t>
  </si>
  <si>
    <t>CREST RIDGE CIR</t>
  </si>
  <si>
    <t>ROCKY RIDGE TER</t>
  </si>
  <si>
    <t>EMILY DR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</si>
</sst>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rgb="FF000000"/>
      <name val="Calibri"/>
      <family val="2"/>
    </font>
    <font>
      <sz val="11"/>
      <color rgb="FF000000"/>
      <name val="Source Sans Pro"/>
      <family val="2"/>
    </font>
    <font>
      <sz val="11"/>
      <color rgb="FFFFFFFF"/>
      <name val="Source Sans Pro"/>
      <family val="2"/>
    </font>
    <font>
      <b/>
      <sz val="11"/>
      <color rgb="FFFFFFFF"/>
      <name val="Source Sans Pro"/>
      <family val="2"/>
    </font>
    <font>
      <b/>
      <sz val="11"/>
      <color rgb="FF000000"/>
      <name val="Source Sans Pro"/>
      <family val="2"/>
    </font>
    <font>
      <i/>
      <sz val="11"/>
      <name val="Calibri"/>
      <family val="2"/>
      <scheme val="minor"/>
    </font>
    <font>
      <sz val="11"/>
      <name val="Calibri"/>
      <family val="2"/>
      <scheme val="minor"/>
    </font>
    <font>
      <i/>
      <sz val="11"/>
      <color theme="1"/>
      <name val="Calibri"/>
      <family val="2"/>
      <scheme val="minor"/>
    </font>
  </fonts>
  <fills count="10">
    <fill>
      <patternFill patternType="none"/>
    </fill>
    <fill>
      <patternFill patternType="gray125"/>
    </fill>
    <fill>
      <patternFill patternType="solid">
        <fgColor rgb="FF005EA2"/>
      </patternFill>
    </fill>
    <fill>
      <patternFill patternType="solid">
        <fgColor rgb="FFA9AEB1"/>
      </patternFill>
    </fill>
    <fill>
      <patternFill patternType="solid">
        <fgColor rgb="FF71767A"/>
      </patternFill>
    </fill>
    <fill>
      <patternFill patternType="solid">
        <fgColor rgb="FF162E51"/>
      </patternFill>
    </fill>
    <fill>
      <patternFill patternType="solid">
        <fgColor rgb="FF97D4E4"/>
      </patternFill>
    </fill>
    <fill>
      <patternFill patternType="solid">
        <fgColor rgb="FFD9E8F6"/>
        <bgColor indexed="64"/>
      </patternFill>
    </fill>
    <fill>
      <patternFill patternType="solid">
        <fgColor rgb="FF97D4E4"/>
        <bgColor indexed="64"/>
      </patternFill>
    </fill>
    <fill>
      <patternFill patternType="solid">
        <fgColor rgb="FF97D4EA"/>
        <bgColor indexed="64"/>
      </patternFill>
    </fill>
  </fills>
  <borders count="13">
    <border>
      <left/>
      <right/>
      <top/>
      <bottom/>
      <diagonal/>
    </border>
    <border>
      <left style="thin">
        <color rgb="FF000000"/>
      </left>
      <right style="thin">
        <color rgb="FF000000"/>
      </right>
      <top style="thin">
        <color rgb="FF000000"/>
      </top>
      <bottom style="thin">
        <color rgb="FF000000"/>
      </bottom>
      <diagonal/>
    </border>
    <border>
      <left style="hair">
        <color indexed="64"/>
      </left>
      <right style="hair">
        <color indexed="64"/>
      </right>
      <top style="thin">
        <color indexed="64"/>
      </top>
      <bottom style="hair">
        <color auto="1"/>
      </bottom>
      <diagonal/>
    </border>
    <border>
      <left style="thin">
        <color indexed="64"/>
      </left>
      <right style="thin">
        <color indexed="64"/>
      </right>
      <top style="thin">
        <color indexed="64"/>
      </top>
      <bottom style="hair">
        <color auto="1"/>
      </bottom>
      <diagonal/>
    </border>
    <border>
      <left style="thin">
        <color indexed="64"/>
      </left>
      <right style="hair">
        <color indexed="64"/>
      </right>
      <top style="thin">
        <color indexed="64"/>
      </top>
      <bottom style="hair">
        <color auto="1"/>
      </bottom>
      <diagonal/>
    </border>
    <border>
      <left style="hair">
        <color indexed="64"/>
      </left>
      <right style="thin">
        <color theme="1"/>
      </right>
      <top style="thin">
        <color indexed="64"/>
      </top>
      <bottom style="hair">
        <color auto="1"/>
      </bottom>
      <diagonal/>
    </border>
    <border>
      <left/>
      <right style="thin">
        <color indexed="64"/>
      </right>
      <top style="hair">
        <color auto="1"/>
      </top>
      <bottom style="hair">
        <color auto="1"/>
      </bottom>
      <diagonal/>
    </border>
    <border>
      <left style="hair">
        <color indexed="64"/>
      </left>
      <right style="thin">
        <color indexed="64"/>
      </right>
      <top style="thin">
        <color indexed="64"/>
      </top>
      <bottom style="hair">
        <color auto="1"/>
      </bottom>
      <diagonal/>
    </border>
    <border>
      <left style="thin">
        <color indexed="64"/>
      </left>
      <right style="thin">
        <color indexed="64"/>
      </right>
      <top style="hair">
        <color auto="1"/>
      </top>
      <bottom style="hair">
        <color auto="1"/>
      </bottom>
      <diagonal/>
    </border>
    <border>
      <left style="hair">
        <color indexed="64"/>
      </left>
      <right style="hair">
        <color indexed="64"/>
      </right>
      <top style="hair">
        <color auto="1"/>
      </top>
      <bottom style="hair">
        <color auto="1"/>
      </bottom>
      <diagonal/>
    </border>
    <border>
      <left style="thin">
        <color indexed="64"/>
      </left>
      <right style="hair">
        <color indexed="64"/>
      </right>
      <top style="hair">
        <color auto="1"/>
      </top>
      <bottom style="hair">
        <color auto="1"/>
      </bottom>
      <diagonal/>
    </border>
    <border>
      <left style="hair">
        <color indexed="64"/>
      </left>
      <right style="thin">
        <color theme="1"/>
      </right>
      <top style="hair">
        <color auto="1"/>
      </top>
      <bottom style="hair">
        <color auto="1"/>
      </bottom>
      <diagonal/>
    </border>
    <border>
      <left style="hair">
        <color indexed="64"/>
      </left>
      <right style="thin">
        <color indexed="64"/>
      </right>
      <top style="hair">
        <color auto="1"/>
      </top>
      <bottom style="hair">
        <color auto="1"/>
      </bottom>
      <diagonal/>
    </border>
  </borders>
  <cellStyleXfs count="1">
    <xf numFmtId="0" fontId="0" fillId="0" borderId="0" applyBorder="0"/>
  </cellStyleXfs>
  <cellXfs count="45">
    <xf numFmtId="0" fontId="0" fillId="0" borderId="0" xfId="0"/>
    <xf numFmtId="49" fontId="0" fillId="0" borderId="0" xfId="0" applyNumberFormat="1"/>
    <xf numFmtId="49" fontId="1" fillId="0" borderId="1" xfId="0" applyNumberFormat="1" applyFont="1" applyBorder="1" applyAlignment="1">
      <alignment horizontal="center" vertical="center" wrapText="1"/>
    </xf>
    <xf numFmtId="49" fontId="3" fillId="5" borderId="1" xfId="0" applyNumberFormat="1" applyFont="1" applyFill="1" applyBorder="1" applyAlignment="1">
      <alignment horizontal="center" vertical="center" wrapText="1"/>
    </xf>
    <xf numFmtId="49" fontId="1" fillId="6" borderId="1" xfId="0" applyNumberFormat="1" applyFont="1" applyFill="1" applyBorder="1" applyAlignment="1">
      <alignment horizontal="center" vertical="center" wrapText="1"/>
    </xf>
    <xf numFmtId="49" fontId="4" fillId="6" borderId="1" xfId="0" applyNumberFormat="1" applyFont="1" applyFill="1" applyBorder="1" applyAlignment="1">
      <alignment horizontal="center" vertical="center" wrapText="1"/>
    </xf>
    <xf numFmtId="49" fontId="2" fillId="5" borderId="1" xfId="0" applyNumberFormat="1" applyFont="1" applyFill="1" applyBorder="1" applyAlignment="1">
      <alignment horizontal="center" vertical="center" wrapText="1"/>
    </xf>
    <xf numFmtId="0" fontId="2" fillId="5"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3" fillId="5" borderId="1" xfId="0" applyFont="1" applyFill="1" applyBorder="1" applyAlignment="1">
      <alignment horizontal="center" vertical="center" wrapText="1"/>
    </xf>
    <xf numFmtId="0" fontId="1" fillId="6" borderId="1" xfId="0" applyFont="1" applyFill="1" applyBorder="1" applyAlignment="1">
      <alignment horizontal="center" vertical="center" wrapText="1"/>
    </xf>
    <xf numFmtId="0" fontId="4" fillId="6" borderId="1" xfId="0" applyFont="1" applyFill="1" applyBorder="1" applyAlignment="1">
      <alignment horizontal="center" vertical="center" wrapText="1"/>
    </xf>
    <xf numFmtId="49" fontId="0" fillId="0" borderId="1" xfId="0" applyNumberFormat="1" applyBorder="1" applyAlignment="1">
      <alignment horizontal="center" vertical="center" wrapText="1"/>
    </xf>
    <xf numFmtId="0" fontId="0" fillId="0" borderId="0" xfId="0" applyProtection="1">
      <protection locked="0"/>
    </xf>
    <xf numFmtId="0" fontId="5" fillId="7" borderId="2" xfId="0" applyFont="1" applyFill="1" applyBorder="1" applyAlignment="1" applyProtection="1">
      <alignment horizontal="center" vertical="center" wrapText="1" readingOrder="1"/>
      <protection locked="0"/>
    </xf>
    <xf numFmtId="0" fontId="5" fillId="8" borderId="3" xfId="0" applyFont="1" applyFill="1" applyBorder="1" applyAlignment="1" applyProtection="1">
      <alignment horizontal="center" vertical="center" wrapText="1" readingOrder="1"/>
      <protection locked="0"/>
    </xf>
    <xf numFmtId="0" fontId="5" fillId="7" borderId="4" xfId="0" applyFont="1" applyFill="1" applyBorder="1" applyAlignment="1" applyProtection="1">
      <alignment horizontal="center" vertical="center" wrapText="1" readingOrder="1"/>
      <protection locked="0"/>
    </xf>
    <xf numFmtId="0" fontId="5" fillId="7" borderId="5" xfId="0" applyFont="1" applyFill="1" applyBorder="1" applyAlignment="1" applyProtection="1">
      <alignment horizontal="center" vertical="center" wrapText="1" readingOrder="1"/>
      <protection locked="0"/>
    </xf>
    <xf numFmtId="0" fontId="5" fillId="8" borderId="6" xfId="0" applyFont="1" applyFill="1" applyBorder="1" applyAlignment="1" applyProtection="1">
      <alignment horizontal="center" vertical="center" wrapText="1" readingOrder="1"/>
      <protection locked="0"/>
    </xf>
    <xf numFmtId="0" fontId="5" fillId="7" borderId="7" xfId="0" applyFont="1" applyFill="1" applyBorder="1" applyAlignment="1" applyProtection="1">
      <alignment horizontal="center" vertical="center" wrapText="1" readingOrder="1"/>
      <protection locked="0"/>
    </xf>
    <xf numFmtId="0" fontId="6" fillId="9" borderId="8" xfId="0" applyFont="1" applyFill="1" applyBorder="1" applyAlignment="1">
      <alignment horizontal="left" vertical="center" wrapText="1" readingOrder="1"/>
    </xf>
    <xf numFmtId="0" fontId="5" fillId="7" borderId="3" xfId="0" applyFont="1" applyFill="1" applyBorder="1" applyAlignment="1" applyProtection="1">
      <alignment horizontal="center" vertical="center" wrapText="1" readingOrder="1"/>
      <protection locked="0"/>
    </xf>
    <xf numFmtId="0" fontId="7" fillId="7" borderId="8" xfId="0" applyFont="1" applyFill="1" applyBorder="1" applyAlignment="1" applyProtection="1">
      <alignment horizontal="center" vertical="center" wrapText="1" readingOrder="1"/>
      <protection locked="0"/>
    </xf>
    <xf numFmtId="0" fontId="7" fillId="7" borderId="3" xfId="0" applyFont="1" applyFill="1" applyBorder="1" applyAlignment="1" applyProtection="1">
      <alignment horizontal="center" vertical="center" wrapText="1" readingOrder="1"/>
      <protection locked="0"/>
    </xf>
    <xf numFmtId="0" fontId="7" fillId="7" borderId="3" xfId="0" applyFont="1" applyFill="1" applyBorder="1" applyAlignment="1">
      <alignment horizontal="center" vertical="center" wrapText="1" readingOrder="1"/>
    </xf>
    <xf numFmtId="0" fontId="5" fillId="7" borderId="9" xfId="0" applyFont="1" applyFill="1" applyBorder="1" applyAlignment="1" applyProtection="1">
      <alignment horizontal="center" vertical="center" wrapText="1" readingOrder="1"/>
      <protection locked="0"/>
    </xf>
    <xf numFmtId="0" fontId="5" fillId="8" borderId="8" xfId="0" applyFont="1" applyFill="1" applyBorder="1" applyAlignment="1" applyProtection="1">
      <alignment horizontal="center" vertical="center" wrapText="1" readingOrder="1"/>
      <protection locked="0"/>
    </xf>
    <xf numFmtId="0" fontId="5" fillId="7" borderId="10" xfId="0" applyFont="1" applyFill="1" applyBorder="1" applyAlignment="1" applyProtection="1">
      <alignment horizontal="center" vertical="center" wrapText="1" readingOrder="1"/>
      <protection locked="0"/>
    </xf>
    <xf numFmtId="17" fontId="5" fillId="7" borderId="9" xfId="0" applyNumberFormat="1" applyFont="1" applyFill="1" applyBorder="1" applyAlignment="1" applyProtection="1">
      <alignment horizontal="center" vertical="center" wrapText="1" readingOrder="1"/>
      <protection locked="0"/>
    </xf>
    <xf numFmtId="0" fontId="5" fillId="7" borderId="11" xfId="0" applyFont="1" applyFill="1" applyBorder="1" applyAlignment="1" applyProtection="1">
      <alignment horizontal="center" vertical="center" wrapText="1" readingOrder="1"/>
      <protection locked="0"/>
    </xf>
    <xf numFmtId="0" fontId="5" fillId="7" borderId="12" xfId="0" applyFont="1" applyFill="1" applyBorder="1" applyAlignment="1" applyProtection="1">
      <alignment horizontal="center" vertical="center" wrapText="1" readingOrder="1"/>
      <protection locked="0"/>
    </xf>
    <xf numFmtId="0" fontId="5" fillId="7" borderId="8" xfId="0" applyFont="1" applyFill="1" applyBorder="1" applyAlignment="1" applyProtection="1">
      <alignment horizontal="center" vertical="center" wrapText="1" readingOrder="1"/>
      <protection locked="0"/>
    </xf>
    <xf numFmtId="0" fontId="7" fillId="7" borderId="8" xfId="0" applyFont="1" applyFill="1" applyBorder="1" applyAlignment="1">
      <alignment horizontal="center" vertical="center" wrapText="1" readingOrder="1"/>
    </xf>
    <xf numFmtId="14" fontId="5" fillId="7" borderId="9" xfId="0" applyNumberFormat="1" applyFont="1" applyFill="1" applyBorder="1" applyAlignment="1" applyProtection="1">
      <alignment horizontal="center" vertical="center" wrapText="1" readingOrder="1"/>
      <protection locked="0"/>
    </xf>
    <xf numFmtId="0" fontId="0" fillId="0" borderId="0" xfId="0" applyAlignment="1" applyProtection="1">
      <alignment horizontal="right"/>
      <protection locked="0"/>
    </xf>
    <xf numFmtId="0" fontId="5" fillId="8" borderId="10" xfId="0" applyFont="1" applyFill="1" applyBorder="1" applyAlignment="1" applyProtection="1">
      <alignment horizontal="right" vertical="center" wrapText="1" readingOrder="1"/>
      <protection locked="0"/>
    </xf>
    <xf numFmtId="0" fontId="2" fillId="4" borderId="1" xfId="0" applyFont="1" applyFill="1" applyBorder="1" applyAlignment="1">
      <alignment horizontal="center" vertical="center" wrapText="1"/>
    </xf>
    <xf numFmtId="0" fontId="0" fillId="0" borderId="1" xfId="0" applyBorder="1"/>
    <xf numFmtId="49" fontId="2" fillId="2" borderId="1" xfId="0" applyNumberFormat="1" applyFont="1" applyFill="1" applyBorder="1" applyAlignment="1">
      <alignment horizontal="center" vertical="center" wrapText="1"/>
    </xf>
    <xf numFmtId="49" fontId="0" fillId="0" borderId="1" xfId="0" applyNumberFormat="1" applyBorder="1"/>
    <xf numFmtId="49" fontId="1" fillId="3" borderId="1" xfId="0" applyNumberFormat="1" applyFont="1" applyFill="1" applyBorder="1" applyAlignment="1">
      <alignment horizontal="center" vertical="center" wrapText="1"/>
    </xf>
    <xf numFmtId="49" fontId="2" fillId="4" borderId="1" xfId="0" applyNumberFormat="1" applyFont="1" applyFill="1" applyBorder="1" applyAlignment="1">
      <alignment horizontal="center" vertical="center" wrapText="1"/>
    </xf>
    <xf numFmtId="0" fontId="0" fillId="0" borderId="0" xfId="0"/>
    <xf numFmtId="0" fontId="2" fillId="2" borderId="1" xfId="0" applyFont="1" applyFill="1" applyBorder="1" applyAlignment="1">
      <alignment horizontal="center" vertical="center" wrapText="1"/>
    </xf>
    <xf numFmtId="0" fontId="1" fillId="3" borderId="1" xfId="0" applyFont="1" applyFill="1" applyBorder="1" applyAlignment="1">
      <alignment horizontal="center"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service%20line%20inventory%20form-2094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oduction"/>
      <sheetName val="Template Instructions"/>
      <sheetName val="Classifying SLs"/>
      <sheetName val="PWS Information"/>
      <sheetName val="Inventory Methods"/>
      <sheetName val="Inventory Summary"/>
      <sheetName val="Detailed Inventory"/>
      <sheetName val="Public Accessibility"/>
      <sheetName val="Certification"/>
    </sheetNames>
    <sheetDataSet>
      <sheetData sheetId="0"/>
      <sheetData sheetId="1"/>
      <sheetData sheetId="2"/>
      <sheetData sheetId="3">
        <row r="10">
          <cell r="E10" t="str">
            <v>Select System Type</v>
          </cell>
        </row>
        <row r="11">
          <cell r="E11" t="str">
            <v>Select "Yes" or "No"</v>
          </cell>
        </row>
      </sheetData>
      <sheetData sheetId="4"/>
      <sheetData sheetId="5"/>
      <sheetData sheetId="6"/>
      <sheetData sheetId="7"/>
      <sheetData sheetId="8"/>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329"/>
  <sheetViews>
    <sheetView tabSelected="1" workbookViewId="0">
      <selection activeCell="A3" sqref="A3"/>
    </sheetView>
  </sheetViews>
  <sheetFormatPr defaultRowHeight="14.5" x14ac:dyDescent="0.35"/>
  <cols>
    <col min="1" max="1" width="16.7265625" style="1" customWidth="1"/>
    <col min="2" max="3" width="18.7265625" style="1" customWidth="1"/>
    <col min="4" max="5" width="16.7265625" style="1" customWidth="1"/>
    <col min="6" max="6" width="18.7265625" style="1" customWidth="1"/>
    <col min="7" max="8" width="16.7265625" style="1" customWidth="1"/>
    <col min="9" max="9" width="25.7265625" style="1" customWidth="1"/>
    <col min="10" max="10" width="18.7265625" style="1" customWidth="1"/>
    <col min="11" max="11" width="16.7265625" style="1" customWidth="1"/>
    <col min="12" max="13" width="25.7265625" style="1" customWidth="1"/>
    <col min="14" max="14" width="16.7265625" style="1" customWidth="1"/>
    <col min="15" max="15" width="25.7265625" style="1" customWidth="1"/>
    <col min="16" max="17" width="18.7265625" style="1" customWidth="1"/>
    <col min="18" max="18" width="25.7265625" style="1" customWidth="1"/>
    <col min="19" max="19" width="18.7265625" style="1" customWidth="1"/>
    <col min="20" max="21" width="25.7265625" style="1" customWidth="1"/>
    <col min="22" max="24" width="18.7265625" style="1" customWidth="1"/>
    <col min="25" max="26" width="18.7265625" customWidth="1"/>
  </cols>
  <sheetData>
    <row r="1" spans="1:26" ht="40" customHeight="1" x14ac:dyDescent="0.35">
      <c r="A1" s="38" t="s">
        <v>0</v>
      </c>
      <c r="B1" s="39"/>
      <c r="C1" s="39"/>
      <c r="D1" s="39"/>
      <c r="E1" s="39"/>
      <c r="F1" s="39"/>
      <c r="G1" s="39"/>
      <c r="H1" s="39"/>
      <c r="I1" s="40" t="s">
        <v>1</v>
      </c>
      <c r="J1" s="39"/>
      <c r="K1" s="39"/>
      <c r="L1" s="39"/>
      <c r="M1" s="41" t="s">
        <v>2</v>
      </c>
      <c r="N1" s="39"/>
      <c r="O1" s="39"/>
      <c r="P1" s="2" t="s">
        <v>3</v>
      </c>
      <c r="Q1" s="38" t="s">
        <v>4</v>
      </c>
      <c r="R1" s="39"/>
      <c r="S1" s="39"/>
      <c r="T1" s="40" t="s">
        <v>5</v>
      </c>
      <c r="U1" s="39"/>
      <c r="V1" s="39"/>
      <c r="W1" s="39"/>
      <c r="X1" s="39"/>
      <c r="Y1" s="36" t="s">
        <v>6</v>
      </c>
      <c r="Z1" s="37"/>
    </row>
    <row r="2" spans="1:26" ht="87" x14ac:dyDescent="0.35">
      <c r="A2" s="3" t="s">
        <v>7</v>
      </c>
      <c r="B2" s="4" t="s">
        <v>8</v>
      </c>
      <c r="C2" s="5" t="s">
        <v>9</v>
      </c>
      <c r="D2" s="5" t="s">
        <v>10</v>
      </c>
      <c r="E2" s="5" t="s">
        <v>11</v>
      </c>
      <c r="F2" s="6" t="s">
        <v>12</v>
      </c>
      <c r="G2" s="6" t="s">
        <v>13</v>
      </c>
      <c r="H2" s="6" t="s">
        <v>14</v>
      </c>
      <c r="I2" s="5" t="s">
        <v>15</v>
      </c>
      <c r="J2" s="6" t="s">
        <v>16</v>
      </c>
      <c r="K2" s="6" t="s">
        <v>17</v>
      </c>
      <c r="L2" s="6" t="s">
        <v>18</v>
      </c>
      <c r="M2" s="5" t="s">
        <v>19</v>
      </c>
      <c r="N2" s="6" t="s">
        <v>17</v>
      </c>
      <c r="O2" s="6" t="s">
        <v>18</v>
      </c>
      <c r="P2" s="2" t="s">
        <v>20</v>
      </c>
      <c r="Q2" s="6" t="s">
        <v>21</v>
      </c>
      <c r="R2" s="6" t="s">
        <v>22</v>
      </c>
      <c r="S2" s="6" t="s">
        <v>23</v>
      </c>
      <c r="T2" s="6" t="s">
        <v>24</v>
      </c>
      <c r="U2" s="6" t="s">
        <v>25</v>
      </c>
      <c r="V2" s="6" t="s">
        <v>26</v>
      </c>
      <c r="W2" s="6" t="s">
        <v>27</v>
      </c>
      <c r="X2" s="2" t="s">
        <v>28</v>
      </c>
      <c r="Y2" s="7" t="s">
        <v>29</v>
      </c>
      <c r="Z2" s="7" t="s">
        <v>30</v>
      </c>
    </row>
    <row r="3" spans="1:26" ht="29" x14ac:dyDescent="0.35">
      <c r="A3" s="13">
        <v>1137</v>
      </c>
      <c r="B3" s="13">
        <v>101</v>
      </c>
      <c r="C3" s="13" t="s">
        <v>58</v>
      </c>
      <c r="D3" s="13" t="s">
        <v>59</v>
      </c>
      <c r="E3" s="13">
        <v>76108</v>
      </c>
      <c r="F3" s="14"/>
      <c r="G3" s="13">
        <v>32.822665999999998</v>
      </c>
      <c r="H3" s="13">
        <v>-97.508723000000003</v>
      </c>
      <c r="I3" s="15" t="s">
        <v>49</v>
      </c>
      <c r="J3" s="16" t="s">
        <v>35</v>
      </c>
      <c r="K3" s="14" t="s">
        <v>38</v>
      </c>
      <c r="L3" s="17"/>
      <c r="M3" s="18" t="s">
        <v>52</v>
      </c>
      <c r="N3" s="16" t="s">
        <v>38</v>
      </c>
      <c r="O3" s="19"/>
      <c r="P3" s="20" t="str">
        <f t="shared" ref="P3:P66" si="0">IF((OR(I3="Lead")),"Lead",
IF((OR(M3="Lead")),"Lead",
IF((OR(I3="Lead-lined galvanized")),"Lead",
IF((OR(M3="Lead-lined galvanized")),"Lead",
IF((OR((AND(I3="Unknown - Likely Lead",M3="Galvanized")),
(AND(I3="Unknown - Unlikely Lead",M3="Galvanized")),
(AND(I3="Unknown - Material Unknown",M3="Galvanized")))),"Galvanized Requiring Replacement",
IF((OR((AND(I3="Non-lead - Copper",J3="Yes",M3="Galvanized")),
(AND(I3="Non-lead - Copper",J3="Don't know",M3="Galvanized")),
(AND(I3="Non-lead - Copper",J3="",M3="Galvanized")),
(AND(I3="Non-lead - Plastic",J3="Yes",M3="Galvanized")),
(AND(I3="Non-lead - Plastic",J3="Don't know",M3="Galvanized")),
(AND(I3="Non-lead - Plastic",J3="",M3="Galvanized")),
(AND(I3="Non-lead",J3="Yes",M3="Galvanized")),
(AND(I3="Non-lead",J3="Don't know",M3="Galvanized")),
(AND(I3="Non-lead",J3="",M3="Galvanized")),
(AND(I3="Non-lead - Other",J3="Yes",M3="Galvanized")),
(AND(I3="Non-Lead - Other",J3="Don't know",M3="Galvanized")),
(AND(I3="Galvanized",J3="Yes",M3="Galvanized")),
(AND(I3="Galvanized",J3="Don't know",M3="Galvanized")),
(AND(I3="Galvanized",J3="",M3="Galvanized")),
(AND(I3="Non-Lead - Other",J3="",M3="Galvanized")))),"Galvanized Requiring Replacement",
IF((OR((AND(I3="Non-lead - Copper",M3="Non-lead - Copper")),
(AND(I3="Non-lead - Copper",M3="Non-lead - Plastic")),
(AND(I3="Non-lead - Copper",M3="Non-lead - Other")),
(AND(I3="Non-lead - Copper",M3="Non-lead")),
(AND(I3="Non-lead - Plastic",M3="Non-lead - Copper")),
(AND(I3="Non-lead - Plastic",M3="Non-lead - Plastic")),
(AND(I3="Non-lead - Plastic",M3="Non-lead - Other")),
(AND(I3="Non-lead - Plastic",M3="Non-lead")),
(AND(I3="Non-lead",M3="Non-lead - Copper")),
(AND(I3="Non-lead",M3="Non-lead - Plastic")),
(AND(I3="Non-lead",M3="Non-lead - Other")),
(AND(I3="Non-lead",M3="Non-lead")),
(AND(I3="Non-lead - Other",M3="Non-lead - Copper")),
(AND(I3="Non-Lead - Other",M3="Non-lead - Plastic")),
(AND(I3="Non-Lead - Other",M3="Non-lead")),
(AND(I3="Non-Lead - Other",M3="Non-lead - Other")))),"Non-Lead",
IF((OR((AND(I3="Galvanized",M3="Non-lead")),
(AND(I3="Galvanized",M3="Non-lead - Copper")),
(AND(I3="Galvanized",M3="Non-lead - Plastic")),
(AND(I3="Galvanized",M3="Non-lead")),
(AND(I3="Galvanized",M3="Non-lead - Other")))),"Non-Lead",
IF((OR((AND(I3="Non-lead - Copper",J3="No",M3="Galvanized")),
(AND(I3="Non-lead - Plastic",J3="No",M3="Galvanized")),
(AND(I3="Non-lead",J3="No",M3="Galvanized")),
(AND(I3="Galvanized",J3="No",M3="Galvanized")),
(AND(I3="Non-lead - Other",J3="No",M3="Galvanized")))),"Non-lead",
IF((OR((AND(I3="Unknown - Likely Lead",M3="Unknown - Likely Lead")),
(AND(I3="Unknown - Likely Lead",M3="Unknown - Unlikely Lead")),
(AND(I3="Unknown - Likely Lead",M3="Unknown - Material Unknown")),
(AND(I3="Unknown - Unlikely Lead",M3="Unknown - Likely Lead")),
(AND(I3="Unknown - Unlikely Lead",M3="Unknown - Unlikely Lead")),
(AND(I3="Unknown - Unlikely Lead",M3="Unknown - Material Unknown")),
(AND(I3="Unknown - Material Unknown",M3="Unknown - Likely Lead")),
(AND(I3="Unknown - Material Unknown",M3="Unknown - Unlikely Lead")),
(AND(I3="Unknown - Material Unknown",M3="Unknown - Material Unknown")))),"Unknown",
IF((OR((AND(I3="Unknown - Likely Lead",M3="Non-lead - Copper")),
(AND(I3="Unknown - Likely Lead",M3="Non-lead - Plastic")),
(AND(I3="Unknown - Likely Lead",M3="Non-lead")),
(AND(I3="Unknown - Likely Lead",M3="Non-lead - Other")),
(AND(I3="Unknown - Unlikely Lead",M3="Non-lead - Copper")),
(AND(I3="Unknown - Unlikely Lead",M3="Non-lead - Plastic")),
(AND(I3="Unknown - Unlikely Lead",M3="Non-lead")),
(AND(I3="Unknown - Unlikely Lead",M3="Non-lead - Other")),
(AND(I3="Unknown - Material Unknown",M3="Non-lead - Copper")),
(AND(I3="Unknown - Material Unknown",M3="Non-lead - Plastic")),
(AND(I3="Unknown - Material Unknown",M3="Non-lead")),
(AND(I3="Unknown - Material Unknown",M3="Non-lead - Other")))),"Unknown",
IF((OR((AND(I3="Non-lead - Copper",M3="Unknown - Likely Lead")),
(AND(I3="Non-lead - Copper",M3="Unknown - Unlikely Lead")),
(AND(I3="Non-lead - Copper",M3="Unknown - Material Unknown")),
(AND(I3="Non-lead - Plastic",M3="Unknown - Likely Lead")),
(AND(I3="Non-lead - Plastic",M3="Unknown - Unlikely Lead")),
(AND(I3="Non-lead - Plastic",M3="Unknown - Material Unknown")),
(AND(I3="Non-lead",M3="Unknown - Likely Lead")),
(AND(I3="Non-lead",M3="Unknown - Unlikely Lead")),
(AND(I3="Non-lead",M3="Unknown - Material Unknown")),
(AND(I3="Non-lead - Other",M3="Unknown - Likely Lead")),
(AND(I3="Non-Lead - Other",M3="Unknown - Unlikely Lead")),
(AND(I3="Non-Lead - Other",M3="Unknown - Material Unknown")))),"Unknown",
IF((OR((AND(I3="Galvanized",M3="Unknown - Likely Lead")),
(AND(I3="Galvanized",M3="Unknown - Unlikely Lead")),
(AND(I3="Galvanized",M3="Unknown - Material Unknown")))),"Unknown",
IF((OR((AND(I3="Galvanized",M3="")))),"Galvanized Requiring Replacement",
IF((OR((AND(I3="Non-lead - Copper",M3="")),
(AND(I3="Non-lead - Plastic",M3="")),
(AND(I3="Non-lead",M3="")),
(AND(I3="Non-lead - Other",M3="")))),"Non-lead",
IF((OR((AND(I3="Unknown - Likely Lead",M3="")),
(AND(I3="Unknown - Unlikely Lead",M3="")),
(AND(I3="Unknown - Material Unknown",M3="")))),"Unknown",
""))))))))))))))))</f>
        <v>Non-Lead</v>
      </c>
      <c r="Q3" s="21"/>
      <c r="R3" s="21"/>
      <c r="S3" s="21"/>
      <c r="T3" s="22" t="s">
        <v>34</v>
      </c>
      <c r="U3" s="23"/>
      <c r="V3" s="23"/>
      <c r="W3" s="23"/>
      <c r="X3" s="24" t="str">
        <f>IF((OR((AND('[1]PWS Information'!$E$10="CWS",T3="Single Family Residence",P3="Lead")),
(AND('[1]PWS Information'!$E$10="CWS",T3="Multiple Family Residence",'[1]PWS Information'!$E$11="Yes",P3="Lead")),
(AND('[1]PWS Information'!$E$10="NTNC",P3="Lead")))),"Tier 1",
IF((OR((AND('[1]PWS Information'!$E$10="CWS",T3="Multiple Family Residence",'[1]PWS Information'!$E$11="No",P3="Lead")),
(AND('[1]PWS Information'!$E$10="CWS",T3="Other",P3="Lead")),
(AND(T3="",P3="Lead")),
(AND('[1]PWS Information'!$E$10="CWS",T3="Building",P3="Lead")))),"Tier 2",
IF((OR((AND('[1]PWS Information'!$E$10="CWS",T3="Single Family Residence",P3="Galvanized Requiring Replacement")),
(AND('[1]PWS Information'!$E$10="CWS",T3="Single Family Residence",P3="Galvanized Requiring Replacement",Q3="Yes")),
(AND('[1]PWS Information'!$E$10="NTNC",T3="Single Family Residence",P3="Galvanized Requiring Replacement")),
(AND('[1]PWS Information'!$E$10="NTNC",T3="Single Family Residence",Q3="Yes")))),"Tier 3",
IF((OR((AND('[1]PWS Information'!$E$10="CWS",T3="Single Family Residence",R3="Yes",P3="Non-Lead", I3="Non-Lead - Copper",K3="Before 1989")),
(AND('[1]PWS Information'!$E$10="CWS",T3="Single Family Residence",R3="Yes",P3="Non-Lead", M3="Non-Lead - Copper",N3="Before 1989")))),"Tier 4",
IF((OR((AND('[1]PWS Information'!$E$10="NTNC",P3="Non-Lead")),
(AND('[1]PWS Information'!$E$10="CWS",P3="Non-Lead",R3="")),
(AND('[1]PWS Information'!$E$10="CWS",P3="Non-Lead",R3="No")),
(AND('[1]PWS Information'!$E$10="CWS",P3="Non-Lead",R3="Don't Know")),
(AND('[1]PWS Information'!$E$10="CWS",P3="Non-Lead", I3="Non-Lead - Copper", R3="Yes", K3="Between 1989 and 2014")),
(AND('[1]PWS Information'!$E$10="CWS",P3="Non-Lead", I3="Non-Lead - Copper", R3="Yes", K3="After 2014")),
(AND('[1]PWS Information'!$E$10="CWS",P3="Non-Lead", I3="Non-Lead - Copper", R3="Yes", K3="Unknown")),
(AND('[1]PWS Information'!$E$10="CWS",P3="Non-Lead", M3="Non-Lead - Copper", R3="Yes", N3="Between 1989 and 2014")),
(AND('[1]PWS Information'!$E$10="CWS",P3="Non-Lead", M3="Non-Lead - Copper", R3="Yes", N3="After 2014")),
(AND('[1]PWS Information'!$E$10="CWS",P3="Non-Lead", M3="Non-Lead - Copper", R3="Yes", N3="Unknown")),
(AND('[1]PWS Information'!$E$10="CWS",P3="Unknown")),
(AND('[1]PWS Information'!$E$10="NTNC",P3="Unknown")),
(AND('[1]PWS Information'!$E$10="CWS",T3="Multiple Family Residence",P3="Galvanized Requiring Replacement")),
(AND('[1]PWS Information'!$E$10="CWS",P3="Galvanized Requiring Replacement")),
(AND('[1]PWS Information'!$E$10="CWS",P3="Non-Lead")),
(AND('[1]PWS Information'!$E$10="NTNC",T3="Multiple Family Residence",P3="Galvanized Requiring Replacement")))),"Tier 5",
"")))))</f>
        <v/>
      </c>
      <c r="Y3" s="21"/>
      <c r="Z3" s="21"/>
    </row>
    <row r="4" spans="1:26" ht="29" x14ac:dyDescent="0.35">
      <c r="A4" s="13">
        <v>330</v>
      </c>
      <c r="B4" s="13">
        <v>104</v>
      </c>
      <c r="C4" s="13" t="s">
        <v>58</v>
      </c>
      <c r="D4" s="13" t="s">
        <v>59</v>
      </c>
      <c r="E4" s="13">
        <v>76108</v>
      </c>
      <c r="F4" s="25"/>
      <c r="G4" s="13">
        <v>32.821818</v>
      </c>
      <c r="H4" s="13">
        <v>-97.507783000000003</v>
      </c>
      <c r="I4" s="26" t="s">
        <v>52</v>
      </c>
      <c r="J4" s="27" t="s">
        <v>35</v>
      </c>
      <c r="K4" s="28" t="s">
        <v>38</v>
      </c>
      <c r="L4" s="29"/>
      <c r="M4" s="18" t="s">
        <v>52</v>
      </c>
      <c r="N4" s="27" t="s">
        <v>38</v>
      </c>
      <c r="O4" s="30"/>
      <c r="P4" s="20" t="str">
        <f t="shared" si="0"/>
        <v>Non-Lead</v>
      </c>
      <c r="Q4" s="31"/>
      <c r="R4" s="31"/>
      <c r="S4" s="31"/>
      <c r="T4" s="22" t="s">
        <v>34</v>
      </c>
      <c r="U4" s="22"/>
      <c r="V4" s="22"/>
      <c r="W4" s="22"/>
      <c r="X4" s="32" t="str">
        <f>IF((OR((AND('[1]PWS Information'!$E$10="CWS",T4="Single Family Residence",P4="Lead")),
(AND('[1]PWS Information'!$E$10="CWS",T4="Multiple Family Residence",'[1]PWS Information'!$E$11="Yes",P4="Lead")),
(AND('[1]PWS Information'!$E$10="NTNC",P4="Lead")))),"Tier 1",
IF((OR((AND('[1]PWS Information'!$E$10="CWS",T4="Multiple Family Residence",'[1]PWS Information'!$E$11="No",P4="Lead")),
(AND('[1]PWS Information'!$E$10="CWS",T4="Other",P4="Lead")),
(AND(T4="",P4="Lead")),
(AND('[1]PWS Information'!$E$10="CWS",T4="Building",P4="Lead")))),"Tier 2",
IF((OR((AND('[1]PWS Information'!$E$10="CWS",T4="Single Family Residence",P4="Galvanized Requiring Replacement")),
(AND('[1]PWS Information'!$E$10="CWS",T4="Single Family Residence",P4="Galvanized Requiring Replacement",Q4="Yes")),
(AND('[1]PWS Information'!$E$10="NTNC",T4="Single Family Residence",P4="Galvanized Requiring Replacement")),
(AND('[1]PWS Information'!$E$10="NTNC",T4="Single Family Residence",Q4="Yes")))),"Tier 3",
IF((OR((AND('[1]PWS Information'!$E$10="CWS",T4="Single Family Residence",R4="Yes",P4="Non-Lead", I4="Non-Lead - Copper",K4="Before 1989")),
(AND('[1]PWS Information'!$E$10="CWS",T4="Single Family Residence",R4="Yes",P4="Non-Lead", M4="Non-Lead - Copper",N4="Before 1989")))),"Tier 4",
IF((OR((AND('[1]PWS Information'!$E$10="NTNC",P4="Non-Lead")),
(AND('[1]PWS Information'!$E$10="CWS",P4="Non-Lead",R4="")),
(AND('[1]PWS Information'!$E$10="CWS",P4="Non-Lead",R4="No")),
(AND('[1]PWS Information'!$E$10="CWS",P4="Non-Lead",R4="Don't Know")),
(AND('[1]PWS Information'!$E$10="CWS",P4="Non-Lead", I4="Non-Lead - Copper", R4="Yes", K4="Between 1989 and 2014")),
(AND('[1]PWS Information'!$E$10="CWS",P4="Non-Lead", I4="Non-Lead - Copper", R4="Yes", K4="After 2014")),
(AND('[1]PWS Information'!$E$10="CWS",P4="Non-Lead", I4="Non-Lead - Copper", R4="Yes", K4="Unknown")),
(AND('[1]PWS Information'!$E$10="CWS",P4="Non-Lead", M4="Non-Lead - Copper", R4="Yes", N4="Between 1989 and 2014")),
(AND('[1]PWS Information'!$E$10="CWS",P4="Non-Lead", M4="Non-Lead - Copper", R4="Yes", N4="After 2014")),
(AND('[1]PWS Information'!$E$10="CWS",P4="Non-Lead", M4="Non-Lead - Copper", R4="Yes", N4="Unknown")),
(AND('[1]PWS Information'!$E$10="CWS",P4="Unknown")),
(AND('[1]PWS Information'!$E$10="NTNC",P4="Unknown")),
(AND('[1]PWS Information'!$E$10="CWS",T4="Multiple Family Residence",P4="Galvanized Requiring Replacement")),
(AND('[1]PWS Information'!$E$10="CWS",P4="Galvanized Requiring Replacement")),
(AND('[1]PWS Information'!$E$10="CWS",P4="Non-Lead")),
(AND('[1]PWS Information'!$E$10="NTNC",T4="Multiple Family Residence",P4="Galvanized Requiring Replacement")))),"Tier 5",
"")))))</f>
        <v/>
      </c>
      <c r="Y4" s="31"/>
      <c r="Z4" s="31"/>
    </row>
    <row r="5" spans="1:26" ht="29" x14ac:dyDescent="0.35">
      <c r="A5" s="13">
        <v>245</v>
      </c>
      <c r="B5" s="13">
        <v>108</v>
      </c>
      <c r="C5" s="13" t="s">
        <v>58</v>
      </c>
      <c r="D5" s="13" t="s">
        <v>59</v>
      </c>
      <c r="E5" s="13">
        <v>76108</v>
      </c>
      <c r="F5" s="25"/>
      <c r="G5" s="13">
        <v>32.821866</v>
      </c>
      <c r="H5" s="13">
        <v>-97.507339000000002</v>
      </c>
      <c r="I5" s="26" t="s">
        <v>49</v>
      </c>
      <c r="J5" s="27" t="s">
        <v>35</v>
      </c>
      <c r="K5" s="25" t="s">
        <v>38</v>
      </c>
      <c r="L5" s="29"/>
      <c r="M5" s="18" t="s">
        <v>49</v>
      </c>
      <c r="N5" s="27" t="s">
        <v>38</v>
      </c>
      <c r="O5" s="30"/>
      <c r="P5" s="20" t="str">
        <f t="shared" si="0"/>
        <v>Non-Lead</v>
      </c>
      <c r="Q5" s="31"/>
      <c r="R5" s="31"/>
      <c r="S5" s="31"/>
      <c r="T5" s="22" t="s">
        <v>34</v>
      </c>
      <c r="U5" s="22"/>
      <c r="V5" s="22"/>
      <c r="W5" s="22"/>
      <c r="X5" s="32" t="str">
        <f>IF((OR((AND('[1]PWS Information'!$E$10="CWS",T5="Single Family Residence",P5="Lead")),
(AND('[1]PWS Information'!$E$10="CWS",T5="Multiple Family Residence",'[1]PWS Information'!$E$11="Yes",P5="Lead")),
(AND('[1]PWS Information'!$E$10="NTNC",P5="Lead")))),"Tier 1",
IF((OR((AND('[1]PWS Information'!$E$10="CWS",T5="Multiple Family Residence",'[1]PWS Information'!$E$11="No",P5="Lead")),
(AND('[1]PWS Information'!$E$10="CWS",T5="Other",P5="Lead")),
(AND(T5="",P5="Lead")),
(AND('[1]PWS Information'!$E$10="CWS",T5="Building",P5="Lead")))),"Tier 2",
IF((OR((AND('[1]PWS Information'!$E$10="CWS",T5="Single Family Residence",P5="Galvanized Requiring Replacement")),
(AND('[1]PWS Information'!$E$10="CWS",T5="Single Family Residence",P5="Galvanized Requiring Replacement",Q5="Yes")),
(AND('[1]PWS Information'!$E$10="NTNC",T5="Single Family Residence",P5="Galvanized Requiring Replacement")),
(AND('[1]PWS Information'!$E$10="NTNC",T5="Single Family Residence",Q5="Yes")))),"Tier 3",
IF((OR((AND('[1]PWS Information'!$E$10="CWS",T5="Single Family Residence",R5="Yes",P5="Non-Lead", I5="Non-Lead - Copper",K5="Before 1989")),
(AND('[1]PWS Information'!$E$10="CWS",T5="Single Family Residence",R5="Yes",P5="Non-Lead", M5="Non-Lead - Copper",N5="Before 1989")))),"Tier 4",
IF((OR((AND('[1]PWS Information'!$E$10="NTNC",P5="Non-Lead")),
(AND('[1]PWS Information'!$E$10="CWS",P5="Non-Lead",R5="")),
(AND('[1]PWS Information'!$E$10="CWS",P5="Non-Lead",R5="No")),
(AND('[1]PWS Information'!$E$10="CWS",P5="Non-Lead",R5="Don't Know")),
(AND('[1]PWS Information'!$E$10="CWS",P5="Non-Lead", I5="Non-Lead - Copper", R5="Yes", K5="Between 1989 and 2014")),
(AND('[1]PWS Information'!$E$10="CWS",P5="Non-Lead", I5="Non-Lead - Copper", R5="Yes", K5="After 2014")),
(AND('[1]PWS Information'!$E$10="CWS",P5="Non-Lead", I5="Non-Lead - Copper", R5="Yes", K5="Unknown")),
(AND('[1]PWS Information'!$E$10="CWS",P5="Non-Lead", M5="Non-Lead - Copper", R5="Yes", N5="Between 1989 and 2014")),
(AND('[1]PWS Information'!$E$10="CWS",P5="Non-Lead", M5="Non-Lead - Copper", R5="Yes", N5="After 2014")),
(AND('[1]PWS Information'!$E$10="CWS",P5="Non-Lead", M5="Non-Lead - Copper", R5="Yes", N5="Unknown")),
(AND('[1]PWS Information'!$E$10="CWS",P5="Unknown")),
(AND('[1]PWS Information'!$E$10="NTNC",P5="Unknown")),
(AND('[1]PWS Information'!$E$10="CWS",T5="Multiple Family Residence",P5="Galvanized Requiring Replacement")),
(AND('[1]PWS Information'!$E$10="CWS",P5="Galvanized Requiring Replacement")),
(AND('[1]PWS Information'!$E$10="CWS",P5="Non-Lead")),
(AND('[1]PWS Information'!$E$10="NTNC",T5="Multiple Family Residence",P5="Galvanized Requiring Replacement")))),"Tier 5",
"")))))</f>
        <v/>
      </c>
      <c r="Y5" s="31"/>
      <c r="Z5" s="31"/>
    </row>
    <row r="6" spans="1:26" ht="29" x14ac:dyDescent="0.35">
      <c r="A6" s="13">
        <v>868</v>
      </c>
      <c r="B6" s="13">
        <v>112</v>
      </c>
      <c r="C6" s="13" t="s">
        <v>58</v>
      </c>
      <c r="D6" s="13" t="s">
        <v>59</v>
      </c>
      <c r="E6" s="13">
        <v>76108</v>
      </c>
      <c r="F6" s="25"/>
      <c r="G6" s="13">
        <v>32.821796999999997</v>
      </c>
      <c r="H6" s="13">
        <v>-97.50712</v>
      </c>
      <c r="I6" s="26" t="s">
        <v>49</v>
      </c>
      <c r="J6" s="27" t="s">
        <v>35</v>
      </c>
      <c r="K6" s="33" t="s">
        <v>38</v>
      </c>
      <c r="L6" s="29"/>
      <c r="M6" s="18" t="s">
        <v>52</v>
      </c>
      <c r="N6" s="27" t="s">
        <v>38</v>
      </c>
      <c r="O6" s="30"/>
      <c r="P6" s="20" t="str">
        <f t="shared" si="0"/>
        <v>Non-Lead</v>
      </c>
      <c r="Q6" s="31"/>
      <c r="R6" s="31"/>
      <c r="S6" s="31"/>
      <c r="T6" s="22" t="s">
        <v>34</v>
      </c>
      <c r="U6" s="22"/>
      <c r="V6" s="22"/>
      <c r="W6" s="22"/>
      <c r="X6" s="32" t="str">
        <f>IF((OR((AND('[1]PWS Information'!$E$10="CWS",T6="Single Family Residence",P6="Lead")),
(AND('[1]PWS Information'!$E$10="CWS",T6="Multiple Family Residence",'[1]PWS Information'!$E$11="Yes",P6="Lead")),
(AND('[1]PWS Information'!$E$10="NTNC",P6="Lead")))),"Tier 1",
IF((OR((AND('[1]PWS Information'!$E$10="CWS",T6="Multiple Family Residence",'[1]PWS Information'!$E$11="No",P6="Lead")),
(AND('[1]PWS Information'!$E$10="CWS",T6="Other",P6="Lead")),
(AND(T6="",P6="Lead")),
(AND('[1]PWS Information'!$E$10="CWS",T6="Building",P6="Lead")))),"Tier 2",
IF((OR((AND('[1]PWS Information'!$E$10="CWS",T6="Single Family Residence",P6="Galvanized Requiring Replacement")),
(AND('[1]PWS Information'!$E$10="CWS",T6="Single Family Residence",P6="Galvanized Requiring Replacement",Q6="Yes")),
(AND('[1]PWS Information'!$E$10="NTNC",T6="Single Family Residence",P6="Galvanized Requiring Replacement")),
(AND('[1]PWS Information'!$E$10="NTNC",T6="Single Family Residence",Q6="Yes")))),"Tier 3",
IF((OR((AND('[1]PWS Information'!$E$10="CWS",T6="Single Family Residence",R6="Yes",P6="Non-Lead", I6="Non-Lead - Copper",K6="Before 1989")),
(AND('[1]PWS Information'!$E$10="CWS",T6="Single Family Residence",R6="Yes",P6="Non-Lead", M6="Non-Lead - Copper",N6="Before 1989")))),"Tier 4",
IF((OR((AND('[1]PWS Information'!$E$10="NTNC",P6="Non-Lead")),
(AND('[1]PWS Information'!$E$10="CWS",P6="Non-Lead",R6="")),
(AND('[1]PWS Information'!$E$10="CWS",P6="Non-Lead",R6="No")),
(AND('[1]PWS Information'!$E$10="CWS",P6="Non-Lead",R6="Don't Know")),
(AND('[1]PWS Information'!$E$10="CWS",P6="Non-Lead", I6="Non-Lead - Copper", R6="Yes", K6="Between 1989 and 2014")),
(AND('[1]PWS Information'!$E$10="CWS",P6="Non-Lead", I6="Non-Lead - Copper", R6="Yes", K6="After 2014")),
(AND('[1]PWS Information'!$E$10="CWS",P6="Non-Lead", I6="Non-Lead - Copper", R6="Yes", K6="Unknown")),
(AND('[1]PWS Information'!$E$10="CWS",P6="Non-Lead", M6="Non-Lead - Copper", R6="Yes", N6="Between 1989 and 2014")),
(AND('[1]PWS Information'!$E$10="CWS",P6="Non-Lead", M6="Non-Lead - Copper", R6="Yes", N6="After 2014")),
(AND('[1]PWS Information'!$E$10="CWS",P6="Non-Lead", M6="Non-Lead - Copper", R6="Yes", N6="Unknown")),
(AND('[1]PWS Information'!$E$10="CWS",P6="Unknown")),
(AND('[1]PWS Information'!$E$10="NTNC",P6="Unknown")),
(AND('[1]PWS Information'!$E$10="CWS",T6="Multiple Family Residence",P6="Galvanized Requiring Replacement")),
(AND('[1]PWS Information'!$E$10="CWS",P6="Galvanized Requiring Replacement")),
(AND('[1]PWS Information'!$E$10="CWS",P6="Non-Lead")),
(AND('[1]PWS Information'!$E$10="NTNC",T6="Multiple Family Residence",P6="Galvanized Requiring Replacement")))),"Tier 5",
"")))))</f>
        <v/>
      </c>
      <c r="Y6" s="31"/>
      <c r="Z6" s="31"/>
    </row>
    <row r="7" spans="1:26" ht="29" x14ac:dyDescent="0.35">
      <c r="A7" s="13">
        <v>1060</v>
      </c>
      <c r="B7" s="13">
        <v>124</v>
      </c>
      <c r="C7" s="13" t="s">
        <v>58</v>
      </c>
      <c r="D7" s="13" t="s">
        <v>59</v>
      </c>
      <c r="E7" s="13">
        <v>76108</v>
      </c>
      <c r="F7" s="25"/>
      <c r="G7" s="13">
        <v>32.821426000000002</v>
      </c>
      <c r="H7" s="13">
        <v>-97.505540999999994</v>
      </c>
      <c r="I7" s="26" t="s">
        <v>49</v>
      </c>
      <c r="J7" s="27" t="s">
        <v>35</v>
      </c>
      <c r="K7" s="25" t="s">
        <v>38</v>
      </c>
      <c r="L7" s="29"/>
      <c r="M7" s="18" t="s">
        <v>52</v>
      </c>
      <c r="N7" s="27" t="s">
        <v>38</v>
      </c>
      <c r="O7" s="30"/>
      <c r="P7" s="20" t="str">
        <f t="shared" si="0"/>
        <v>Non-Lead</v>
      </c>
      <c r="Q7" s="31"/>
      <c r="R7" s="31"/>
      <c r="S7" s="31"/>
      <c r="T7" s="22" t="s">
        <v>34</v>
      </c>
      <c r="U7" s="22"/>
      <c r="V7" s="22"/>
      <c r="W7" s="22"/>
      <c r="X7" s="32" t="str">
        <f>IF((OR((AND('[1]PWS Information'!$E$10="CWS",T7="Single Family Residence",P7="Lead")),
(AND('[1]PWS Information'!$E$10="CWS",T7="Multiple Family Residence",'[1]PWS Information'!$E$11="Yes",P7="Lead")),
(AND('[1]PWS Information'!$E$10="NTNC",P7="Lead")))),"Tier 1",
IF((OR((AND('[1]PWS Information'!$E$10="CWS",T7="Multiple Family Residence",'[1]PWS Information'!$E$11="No",P7="Lead")),
(AND('[1]PWS Information'!$E$10="CWS",T7="Other",P7="Lead")),
(AND(T7="",P7="Lead")),
(AND('[1]PWS Information'!$E$10="CWS",T7="Building",P7="Lead")))),"Tier 2",
IF((OR((AND('[1]PWS Information'!$E$10="CWS",T7="Single Family Residence",P7="Galvanized Requiring Replacement")),
(AND('[1]PWS Information'!$E$10="CWS",T7="Single Family Residence",P7="Galvanized Requiring Replacement",Q7="Yes")),
(AND('[1]PWS Information'!$E$10="NTNC",T7="Single Family Residence",P7="Galvanized Requiring Replacement")),
(AND('[1]PWS Information'!$E$10="NTNC",T7="Single Family Residence",Q7="Yes")))),"Tier 3",
IF((OR((AND('[1]PWS Information'!$E$10="CWS",T7="Single Family Residence",R7="Yes",P7="Non-Lead", I7="Non-Lead - Copper",K7="Before 1989")),
(AND('[1]PWS Information'!$E$10="CWS",T7="Single Family Residence",R7="Yes",P7="Non-Lead", M7="Non-Lead - Copper",N7="Before 1989")))),"Tier 4",
IF((OR((AND('[1]PWS Information'!$E$10="NTNC",P7="Non-Lead")),
(AND('[1]PWS Information'!$E$10="CWS",P7="Non-Lead",R7="")),
(AND('[1]PWS Information'!$E$10="CWS",P7="Non-Lead",R7="No")),
(AND('[1]PWS Information'!$E$10="CWS",P7="Non-Lead",R7="Don't Know")),
(AND('[1]PWS Information'!$E$10="CWS",P7="Non-Lead", I7="Non-Lead - Copper", R7="Yes", K7="Between 1989 and 2014")),
(AND('[1]PWS Information'!$E$10="CWS",P7="Non-Lead", I7="Non-Lead - Copper", R7="Yes", K7="After 2014")),
(AND('[1]PWS Information'!$E$10="CWS",P7="Non-Lead", I7="Non-Lead - Copper", R7="Yes", K7="Unknown")),
(AND('[1]PWS Information'!$E$10="CWS",P7="Non-Lead", M7="Non-Lead - Copper", R7="Yes", N7="Between 1989 and 2014")),
(AND('[1]PWS Information'!$E$10="CWS",P7="Non-Lead", M7="Non-Lead - Copper", R7="Yes", N7="After 2014")),
(AND('[1]PWS Information'!$E$10="CWS",P7="Non-Lead", M7="Non-Lead - Copper", R7="Yes", N7="Unknown")),
(AND('[1]PWS Information'!$E$10="CWS",P7="Unknown")),
(AND('[1]PWS Information'!$E$10="NTNC",P7="Unknown")),
(AND('[1]PWS Information'!$E$10="CWS",T7="Multiple Family Residence",P7="Galvanized Requiring Replacement")),
(AND('[1]PWS Information'!$E$10="CWS",P7="Galvanized Requiring Replacement")),
(AND('[1]PWS Information'!$E$10="CWS",P7="Non-Lead")),
(AND('[1]PWS Information'!$E$10="NTNC",T7="Multiple Family Residence",P7="Galvanized Requiring Replacement")))),"Tier 5",
"")))))</f>
        <v/>
      </c>
      <c r="Y7" s="31"/>
      <c r="Z7" s="31"/>
    </row>
    <row r="8" spans="1:26" ht="29" x14ac:dyDescent="0.35">
      <c r="A8" s="13">
        <v>1129</v>
      </c>
      <c r="B8" s="13">
        <v>105</v>
      </c>
      <c r="C8" s="13" t="s">
        <v>58</v>
      </c>
      <c r="D8" s="13" t="s">
        <v>59</v>
      </c>
      <c r="E8" s="13">
        <v>76108</v>
      </c>
      <c r="F8" s="25"/>
      <c r="G8" s="13">
        <v>32.822347999999998</v>
      </c>
      <c r="H8" s="13">
        <v>-97.508403000000001</v>
      </c>
      <c r="I8" s="26" t="s">
        <v>49</v>
      </c>
      <c r="J8" s="27" t="s">
        <v>35</v>
      </c>
      <c r="K8" s="25" t="s">
        <v>38</v>
      </c>
      <c r="L8" s="29"/>
      <c r="M8" s="18" t="s">
        <v>52</v>
      </c>
      <c r="N8" s="27" t="s">
        <v>38</v>
      </c>
      <c r="O8" s="30"/>
      <c r="P8" s="20" t="str">
        <f t="shared" si="0"/>
        <v>Non-Lead</v>
      </c>
      <c r="Q8" s="31"/>
      <c r="R8" s="31"/>
      <c r="S8" s="31"/>
      <c r="T8" s="22" t="s">
        <v>34</v>
      </c>
      <c r="U8" s="22"/>
      <c r="V8" s="22"/>
      <c r="W8" s="22"/>
      <c r="X8" s="32" t="str">
        <f>IF((OR((AND('[1]PWS Information'!$E$10="CWS",T8="Single Family Residence",P8="Lead")),
(AND('[1]PWS Information'!$E$10="CWS",T8="Multiple Family Residence",'[1]PWS Information'!$E$11="Yes",P8="Lead")),
(AND('[1]PWS Information'!$E$10="NTNC",P8="Lead")))),"Tier 1",
IF((OR((AND('[1]PWS Information'!$E$10="CWS",T8="Multiple Family Residence",'[1]PWS Information'!$E$11="No",P8="Lead")),
(AND('[1]PWS Information'!$E$10="CWS",T8="Other",P8="Lead")),
(AND(T8="",P8="Lead")),
(AND('[1]PWS Information'!$E$10="CWS",T8="Building",P8="Lead")))),"Tier 2",
IF((OR((AND('[1]PWS Information'!$E$10="CWS",T8="Single Family Residence",P8="Galvanized Requiring Replacement")),
(AND('[1]PWS Information'!$E$10="CWS",T8="Single Family Residence",P8="Galvanized Requiring Replacement",Q8="Yes")),
(AND('[1]PWS Information'!$E$10="NTNC",T8="Single Family Residence",P8="Galvanized Requiring Replacement")),
(AND('[1]PWS Information'!$E$10="NTNC",T8="Single Family Residence",Q8="Yes")))),"Tier 3",
IF((OR((AND('[1]PWS Information'!$E$10="CWS",T8="Single Family Residence",R8="Yes",P8="Non-Lead", I8="Non-Lead - Copper",K8="Before 1989")),
(AND('[1]PWS Information'!$E$10="CWS",T8="Single Family Residence",R8="Yes",P8="Non-Lead", M8="Non-Lead - Copper",N8="Before 1989")))),"Tier 4",
IF((OR((AND('[1]PWS Information'!$E$10="NTNC",P8="Non-Lead")),
(AND('[1]PWS Information'!$E$10="CWS",P8="Non-Lead",R8="")),
(AND('[1]PWS Information'!$E$10="CWS",P8="Non-Lead",R8="No")),
(AND('[1]PWS Information'!$E$10="CWS",P8="Non-Lead",R8="Don't Know")),
(AND('[1]PWS Information'!$E$10="CWS",P8="Non-Lead", I8="Non-Lead - Copper", R8="Yes", K8="Between 1989 and 2014")),
(AND('[1]PWS Information'!$E$10="CWS",P8="Non-Lead", I8="Non-Lead - Copper", R8="Yes", K8="After 2014")),
(AND('[1]PWS Information'!$E$10="CWS",P8="Non-Lead", I8="Non-Lead - Copper", R8="Yes", K8="Unknown")),
(AND('[1]PWS Information'!$E$10="CWS",P8="Non-Lead", M8="Non-Lead - Copper", R8="Yes", N8="Between 1989 and 2014")),
(AND('[1]PWS Information'!$E$10="CWS",P8="Non-Lead", M8="Non-Lead - Copper", R8="Yes", N8="After 2014")),
(AND('[1]PWS Information'!$E$10="CWS",P8="Non-Lead", M8="Non-Lead - Copper", R8="Yes", N8="Unknown")),
(AND('[1]PWS Information'!$E$10="CWS",P8="Unknown")),
(AND('[1]PWS Information'!$E$10="NTNC",P8="Unknown")),
(AND('[1]PWS Information'!$E$10="CWS",T8="Multiple Family Residence",P8="Galvanized Requiring Replacement")),
(AND('[1]PWS Information'!$E$10="CWS",P8="Galvanized Requiring Replacement")),
(AND('[1]PWS Information'!$E$10="CWS",P8="Non-Lead")),
(AND('[1]PWS Information'!$E$10="NTNC",T8="Multiple Family Residence",P8="Galvanized Requiring Replacement")))),"Tier 5",
"")))))</f>
        <v/>
      </c>
      <c r="Y8" s="31"/>
      <c r="Z8" s="31"/>
    </row>
    <row r="9" spans="1:26" ht="29" x14ac:dyDescent="0.35">
      <c r="A9" s="13">
        <v>864</v>
      </c>
      <c r="B9" s="13">
        <v>109</v>
      </c>
      <c r="C9" s="13" t="s">
        <v>58</v>
      </c>
      <c r="D9" s="13" t="s">
        <v>59</v>
      </c>
      <c r="E9" s="13">
        <v>76108</v>
      </c>
      <c r="F9" s="25"/>
      <c r="G9" s="13">
        <v>32.822665000000001</v>
      </c>
      <c r="H9" s="13">
        <v>-97.507962000000006</v>
      </c>
      <c r="I9" s="26" t="s">
        <v>49</v>
      </c>
      <c r="J9" s="27" t="s">
        <v>35</v>
      </c>
      <c r="K9" s="25" t="s">
        <v>38</v>
      </c>
      <c r="L9" s="29"/>
      <c r="M9" s="18" t="s">
        <v>52</v>
      </c>
      <c r="N9" s="27" t="s">
        <v>38</v>
      </c>
      <c r="O9" s="30"/>
      <c r="P9" s="20" t="str">
        <f t="shared" si="0"/>
        <v>Non-Lead</v>
      </c>
      <c r="Q9" s="31"/>
      <c r="R9" s="31"/>
      <c r="S9" s="31"/>
      <c r="T9" s="22" t="s">
        <v>34</v>
      </c>
      <c r="U9" s="22"/>
      <c r="V9" s="22"/>
      <c r="W9" s="22"/>
      <c r="X9" s="32" t="str">
        <f>IF((OR((AND('[1]PWS Information'!$E$10="CWS",T9="Single Family Residence",P9="Lead")),
(AND('[1]PWS Information'!$E$10="CWS",T9="Multiple Family Residence",'[1]PWS Information'!$E$11="Yes",P9="Lead")),
(AND('[1]PWS Information'!$E$10="NTNC",P9="Lead")))),"Tier 1",
IF((OR((AND('[1]PWS Information'!$E$10="CWS",T9="Multiple Family Residence",'[1]PWS Information'!$E$11="No",P9="Lead")),
(AND('[1]PWS Information'!$E$10="CWS",T9="Other",P9="Lead")),
(AND(T9="",P9="Lead")),
(AND('[1]PWS Information'!$E$10="CWS",T9="Building",P9="Lead")))),"Tier 2",
IF((OR((AND('[1]PWS Information'!$E$10="CWS",T9="Single Family Residence",P9="Galvanized Requiring Replacement")),
(AND('[1]PWS Information'!$E$10="CWS",T9="Single Family Residence",P9="Galvanized Requiring Replacement",Q9="Yes")),
(AND('[1]PWS Information'!$E$10="NTNC",T9="Single Family Residence",P9="Galvanized Requiring Replacement")),
(AND('[1]PWS Information'!$E$10="NTNC",T9="Single Family Residence",Q9="Yes")))),"Tier 3",
IF((OR((AND('[1]PWS Information'!$E$10="CWS",T9="Single Family Residence",R9="Yes",P9="Non-Lead", I9="Non-Lead - Copper",K9="Before 1989")),
(AND('[1]PWS Information'!$E$10="CWS",T9="Single Family Residence",R9="Yes",P9="Non-Lead", M9="Non-Lead - Copper",N9="Before 1989")))),"Tier 4",
IF((OR((AND('[1]PWS Information'!$E$10="NTNC",P9="Non-Lead")),
(AND('[1]PWS Information'!$E$10="CWS",P9="Non-Lead",R9="")),
(AND('[1]PWS Information'!$E$10="CWS",P9="Non-Lead",R9="No")),
(AND('[1]PWS Information'!$E$10="CWS",P9="Non-Lead",R9="Don't Know")),
(AND('[1]PWS Information'!$E$10="CWS",P9="Non-Lead", I9="Non-Lead - Copper", R9="Yes", K9="Between 1989 and 2014")),
(AND('[1]PWS Information'!$E$10="CWS",P9="Non-Lead", I9="Non-Lead - Copper", R9="Yes", K9="After 2014")),
(AND('[1]PWS Information'!$E$10="CWS",P9="Non-Lead", I9="Non-Lead - Copper", R9="Yes", K9="Unknown")),
(AND('[1]PWS Information'!$E$10="CWS",P9="Non-Lead", M9="Non-Lead - Copper", R9="Yes", N9="Between 1989 and 2014")),
(AND('[1]PWS Information'!$E$10="CWS",P9="Non-Lead", M9="Non-Lead - Copper", R9="Yes", N9="After 2014")),
(AND('[1]PWS Information'!$E$10="CWS",P9="Non-Lead", M9="Non-Lead - Copper", R9="Yes", N9="Unknown")),
(AND('[1]PWS Information'!$E$10="CWS",P9="Unknown")),
(AND('[1]PWS Information'!$E$10="NTNC",P9="Unknown")),
(AND('[1]PWS Information'!$E$10="CWS",T9="Multiple Family Residence",P9="Galvanized Requiring Replacement")),
(AND('[1]PWS Information'!$E$10="CWS",P9="Galvanized Requiring Replacement")),
(AND('[1]PWS Information'!$E$10="CWS",P9="Non-Lead")),
(AND('[1]PWS Information'!$E$10="NTNC",T9="Multiple Family Residence",P9="Galvanized Requiring Replacement")))),"Tier 5",
"")))))</f>
        <v/>
      </c>
      <c r="Y9" s="31"/>
      <c r="Z9" s="31"/>
    </row>
    <row r="10" spans="1:26" ht="29" x14ac:dyDescent="0.35">
      <c r="A10" s="13">
        <v>800</v>
      </c>
      <c r="B10" s="13">
        <v>128</v>
      </c>
      <c r="C10" s="13" t="s">
        <v>58</v>
      </c>
      <c r="D10" s="13" t="s">
        <v>59</v>
      </c>
      <c r="E10" s="13">
        <v>76108</v>
      </c>
      <c r="F10" s="25"/>
      <c r="G10" s="13">
        <v>32.821536999999999</v>
      </c>
      <c r="H10" s="13">
        <v>-97.505160000000004</v>
      </c>
      <c r="I10" s="26" t="s">
        <v>49</v>
      </c>
      <c r="J10" s="27" t="s">
        <v>35</v>
      </c>
      <c r="K10" s="25" t="s">
        <v>38</v>
      </c>
      <c r="L10" s="29"/>
      <c r="M10" s="18" t="s">
        <v>52</v>
      </c>
      <c r="N10" s="27" t="s">
        <v>38</v>
      </c>
      <c r="O10" s="30"/>
      <c r="P10" s="20" t="str">
        <f t="shared" si="0"/>
        <v>Non-Lead</v>
      </c>
      <c r="Q10" s="31"/>
      <c r="R10" s="31"/>
      <c r="S10" s="31"/>
      <c r="T10" s="22" t="s">
        <v>34</v>
      </c>
      <c r="U10" s="22"/>
      <c r="V10" s="22"/>
      <c r="W10" s="22"/>
      <c r="X10" s="32" t="str">
        <f>IF((OR((AND('[1]PWS Information'!$E$10="CWS",T10="Single Family Residence",P10="Lead")),
(AND('[1]PWS Information'!$E$10="CWS",T10="Multiple Family Residence",'[1]PWS Information'!$E$11="Yes",P10="Lead")),
(AND('[1]PWS Information'!$E$10="NTNC",P10="Lead")))),"Tier 1",
IF((OR((AND('[1]PWS Information'!$E$10="CWS",T10="Multiple Family Residence",'[1]PWS Information'!$E$11="No",P10="Lead")),
(AND('[1]PWS Information'!$E$10="CWS",T10="Other",P10="Lead")),
(AND(T10="",P10="Lead")),
(AND('[1]PWS Information'!$E$10="CWS",T10="Building",P10="Lead")))),"Tier 2",
IF((OR((AND('[1]PWS Information'!$E$10="CWS",T10="Single Family Residence",P10="Galvanized Requiring Replacement")),
(AND('[1]PWS Information'!$E$10="CWS",T10="Single Family Residence",P10="Galvanized Requiring Replacement",Q10="Yes")),
(AND('[1]PWS Information'!$E$10="NTNC",T10="Single Family Residence",P10="Galvanized Requiring Replacement")),
(AND('[1]PWS Information'!$E$10="NTNC",T10="Single Family Residence",Q10="Yes")))),"Tier 3",
IF((OR((AND('[1]PWS Information'!$E$10="CWS",T10="Single Family Residence",R10="Yes",P10="Non-Lead", I10="Non-Lead - Copper",K10="Before 1989")),
(AND('[1]PWS Information'!$E$10="CWS",T10="Single Family Residence",R10="Yes",P10="Non-Lead", M10="Non-Lead - Copper",N10="Before 1989")))),"Tier 4",
IF((OR((AND('[1]PWS Information'!$E$10="NTNC",P10="Non-Lead")),
(AND('[1]PWS Information'!$E$10="CWS",P10="Non-Lead",R10="")),
(AND('[1]PWS Information'!$E$10="CWS",P10="Non-Lead",R10="No")),
(AND('[1]PWS Information'!$E$10="CWS",P10="Non-Lead",R10="Don't Know")),
(AND('[1]PWS Information'!$E$10="CWS",P10="Non-Lead", I10="Non-Lead - Copper", R10="Yes", K10="Between 1989 and 2014")),
(AND('[1]PWS Information'!$E$10="CWS",P10="Non-Lead", I10="Non-Lead - Copper", R10="Yes", K10="After 2014")),
(AND('[1]PWS Information'!$E$10="CWS",P10="Non-Lead", I10="Non-Lead - Copper", R10="Yes", K10="Unknown")),
(AND('[1]PWS Information'!$E$10="CWS",P10="Non-Lead", M10="Non-Lead - Copper", R10="Yes", N10="Between 1989 and 2014")),
(AND('[1]PWS Information'!$E$10="CWS",P10="Non-Lead", M10="Non-Lead - Copper", R10="Yes", N10="After 2014")),
(AND('[1]PWS Information'!$E$10="CWS",P10="Non-Lead", M10="Non-Lead - Copper", R10="Yes", N10="Unknown")),
(AND('[1]PWS Information'!$E$10="CWS",P10="Unknown")),
(AND('[1]PWS Information'!$E$10="NTNC",P10="Unknown")),
(AND('[1]PWS Information'!$E$10="CWS",T10="Multiple Family Residence",P10="Galvanized Requiring Replacement")),
(AND('[1]PWS Information'!$E$10="CWS",P10="Galvanized Requiring Replacement")),
(AND('[1]PWS Information'!$E$10="CWS",P10="Non-Lead")),
(AND('[1]PWS Information'!$E$10="NTNC",T10="Multiple Family Residence",P10="Galvanized Requiring Replacement")))),"Tier 5",
"")))))</f>
        <v/>
      </c>
      <c r="Y10" s="31"/>
      <c r="Z10" s="31"/>
    </row>
    <row r="11" spans="1:26" ht="29" x14ac:dyDescent="0.35">
      <c r="A11" s="13">
        <v>872</v>
      </c>
      <c r="B11" s="13">
        <v>113</v>
      </c>
      <c r="C11" s="13" t="s">
        <v>58</v>
      </c>
      <c r="D11" s="13" t="s">
        <v>59</v>
      </c>
      <c r="E11" s="13">
        <v>76108</v>
      </c>
      <c r="F11" s="25"/>
      <c r="G11" s="13">
        <v>32.822397000000002</v>
      </c>
      <c r="H11" s="13">
        <v>-97.507613000000006</v>
      </c>
      <c r="I11" s="26" t="s">
        <v>49</v>
      </c>
      <c r="J11" s="27" t="s">
        <v>35</v>
      </c>
      <c r="K11" s="25" t="s">
        <v>38</v>
      </c>
      <c r="L11" s="29"/>
      <c r="M11" s="18" t="s">
        <v>52</v>
      </c>
      <c r="N11" s="27" t="s">
        <v>38</v>
      </c>
      <c r="O11" s="30"/>
      <c r="P11" s="20" t="str">
        <f t="shared" si="0"/>
        <v>Non-Lead</v>
      </c>
      <c r="Q11" s="31"/>
      <c r="R11" s="31"/>
      <c r="S11" s="31"/>
      <c r="T11" s="22" t="s">
        <v>34</v>
      </c>
      <c r="U11" s="22"/>
      <c r="V11" s="22"/>
      <c r="W11" s="22"/>
      <c r="X11" s="32" t="str">
        <f>IF((OR((AND('[1]PWS Information'!$E$10="CWS",T11="Single Family Residence",P11="Lead")),
(AND('[1]PWS Information'!$E$10="CWS",T11="Multiple Family Residence",'[1]PWS Information'!$E$11="Yes",P11="Lead")),
(AND('[1]PWS Information'!$E$10="NTNC",P11="Lead")))),"Tier 1",
IF((OR((AND('[1]PWS Information'!$E$10="CWS",T11="Multiple Family Residence",'[1]PWS Information'!$E$11="No",P11="Lead")),
(AND('[1]PWS Information'!$E$10="CWS",T11="Other",P11="Lead")),
(AND(T11="",P11="Lead")),
(AND('[1]PWS Information'!$E$10="CWS",T11="Building",P11="Lead")))),"Tier 2",
IF((OR((AND('[1]PWS Information'!$E$10="CWS",T11="Single Family Residence",P11="Galvanized Requiring Replacement")),
(AND('[1]PWS Information'!$E$10="CWS",T11="Single Family Residence",P11="Galvanized Requiring Replacement",Q11="Yes")),
(AND('[1]PWS Information'!$E$10="NTNC",T11="Single Family Residence",P11="Galvanized Requiring Replacement")),
(AND('[1]PWS Information'!$E$10="NTNC",T11="Single Family Residence",Q11="Yes")))),"Tier 3",
IF((OR((AND('[1]PWS Information'!$E$10="CWS",T11="Single Family Residence",R11="Yes",P11="Non-Lead", I11="Non-Lead - Copper",K11="Before 1989")),
(AND('[1]PWS Information'!$E$10="CWS",T11="Single Family Residence",R11="Yes",P11="Non-Lead", M11="Non-Lead - Copper",N11="Before 1989")))),"Tier 4",
IF((OR((AND('[1]PWS Information'!$E$10="NTNC",P11="Non-Lead")),
(AND('[1]PWS Information'!$E$10="CWS",P11="Non-Lead",R11="")),
(AND('[1]PWS Information'!$E$10="CWS",P11="Non-Lead",R11="No")),
(AND('[1]PWS Information'!$E$10="CWS",P11="Non-Lead",R11="Don't Know")),
(AND('[1]PWS Information'!$E$10="CWS",P11="Non-Lead", I11="Non-Lead - Copper", R11="Yes", K11="Between 1989 and 2014")),
(AND('[1]PWS Information'!$E$10="CWS",P11="Non-Lead", I11="Non-Lead - Copper", R11="Yes", K11="After 2014")),
(AND('[1]PWS Information'!$E$10="CWS",P11="Non-Lead", I11="Non-Lead - Copper", R11="Yes", K11="Unknown")),
(AND('[1]PWS Information'!$E$10="CWS",P11="Non-Lead", M11="Non-Lead - Copper", R11="Yes", N11="Between 1989 and 2014")),
(AND('[1]PWS Information'!$E$10="CWS",P11="Non-Lead", M11="Non-Lead - Copper", R11="Yes", N11="After 2014")),
(AND('[1]PWS Information'!$E$10="CWS",P11="Non-Lead", M11="Non-Lead - Copper", R11="Yes", N11="Unknown")),
(AND('[1]PWS Information'!$E$10="CWS",P11="Unknown")),
(AND('[1]PWS Information'!$E$10="NTNC",P11="Unknown")),
(AND('[1]PWS Information'!$E$10="CWS",T11="Multiple Family Residence",P11="Galvanized Requiring Replacement")),
(AND('[1]PWS Information'!$E$10="CWS",P11="Galvanized Requiring Replacement")),
(AND('[1]PWS Information'!$E$10="CWS",P11="Non-Lead")),
(AND('[1]PWS Information'!$E$10="NTNC",T11="Multiple Family Residence",P11="Galvanized Requiring Replacement")))),"Tier 5",
"")))))</f>
        <v/>
      </c>
      <c r="Y11" s="31"/>
      <c r="Z11" s="31"/>
    </row>
    <row r="12" spans="1:26" ht="29" x14ac:dyDescent="0.35">
      <c r="A12" s="13">
        <v>181</v>
      </c>
      <c r="B12" s="13">
        <v>134</v>
      </c>
      <c r="C12" s="13" t="s">
        <v>58</v>
      </c>
      <c r="D12" s="13" t="s">
        <v>59</v>
      </c>
      <c r="E12" s="13">
        <v>76108</v>
      </c>
      <c r="F12" s="25"/>
      <c r="G12" s="13">
        <v>32.822107000000003</v>
      </c>
      <c r="H12" s="13">
        <v>-97.504855000000006</v>
      </c>
      <c r="I12" s="26" t="s">
        <v>49</v>
      </c>
      <c r="J12" s="27" t="s">
        <v>35</v>
      </c>
      <c r="K12" s="25" t="s">
        <v>38</v>
      </c>
      <c r="L12" s="29"/>
      <c r="M12" s="18" t="s">
        <v>52</v>
      </c>
      <c r="N12" s="27" t="s">
        <v>38</v>
      </c>
      <c r="O12" s="30"/>
      <c r="P12" s="20" t="str">
        <f t="shared" si="0"/>
        <v>Non-Lead</v>
      </c>
      <c r="Q12" s="31"/>
      <c r="R12" s="31"/>
      <c r="S12" s="31"/>
      <c r="T12" s="22" t="s">
        <v>34</v>
      </c>
      <c r="U12" s="22"/>
      <c r="V12" s="22"/>
      <c r="W12" s="22"/>
      <c r="X12" s="32" t="str">
        <f>IF((OR((AND('[1]PWS Information'!$E$10="CWS",T12="Single Family Residence",P12="Lead")),
(AND('[1]PWS Information'!$E$10="CWS",T12="Multiple Family Residence",'[1]PWS Information'!$E$11="Yes",P12="Lead")),
(AND('[1]PWS Information'!$E$10="NTNC",P12="Lead")))),"Tier 1",
IF((OR((AND('[1]PWS Information'!$E$10="CWS",T12="Multiple Family Residence",'[1]PWS Information'!$E$11="No",P12="Lead")),
(AND('[1]PWS Information'!$E$10="CWS",T12="Other",P12="Lead")),
(AND(T12="",P12="Lead")),
(AND('[1]PWS Information'!$E$10="CWS",T12="Building",P12="Lead")))),"Tier 2",
IF((OR((AND('[1]PWS Information'!$E$10="CWS",T12="Single Family Residence",P12="Galvanized Requiring Replacement")),
(AND('[1]PWS Information'!$E$10="CWS",T12="Single Family Residence",P12="Galvanized Requiring Replacement",Q12="Yes")),
(AND('[1]PWS Information'!$E$10="NTNC",T12="Single Family Residence",P12="Galvanized Requiring Replacement")),
(AND('[1]PWS Information'!$E$10="NTNC",T12="Single Family Residence",Q12="Yes")))),"Tier 3",
IF((OR((AND('[1]PWS Information'!$E$10="CWS",T12="Single Family Residence",R12="Yes",P12="Non-Lead", I12="Non-Lead - Copper",K12="Before 1989")),
(AND('[1]PWS Information'!$E$10="CWS",T12="Single Family Residence",R12="Yes",P12="Non-Lead", M12="Non-Lead - Copper",N12="Before 1989")))),"Tier 4",
IF((OR((AND('[1]PWS Information'!$E$10="NTNC",P12="Non-Lead")),
(AND('[1]PWS Information'!$E$10="CWS",P12="Non-Lead",R12="")),
(AND('[1]PWS Information'!$E$10="CWS",P12="Non-Lead",R12="No")),
(AND('[1]PWS Information'!$E$10="CWS",P12="Non-Lead",R12="Don't Know")),
(AND('[1]PWS Information'!$E$10="CWS",P12="Non-Lead", I12="Non-Lead - Copper", R12="Yes", K12="Between 1989 and 2014")),
(AND('[1]PWS Information'!$E$10="CWS",P12="Non-Lead", I12="Non-Lead - Copper", R12="Yes", K12="After 2014")),
(AND('[1]PWS Information'!$E$10="CWS",P12="Non-Lead", I12="Non-Lead - Copper", R12="Yes", K12="Unknown")),
(AND('[1]PWS Information'!$E$10="CWS",P12="Non-Lead", M12="Non-Lead - Copper", R12="Yes", N12="Between 1989 and 2014")),
(AND('[1]PWS Information'!$E$10="CWS",P12="Non-Lead", M12="Non-Lead - Copper", R12="Yes", N12="After 2014")),
(AND('[1]PWS Information'!$E$10="CWS",P12="Non-Lead", M12="Non-Lead - Copper", R12="Yes", N12="Unknown")),
(AND('[1]PWS Information'!$E$10="CWS",P12="Unknown")),
(AND('[1]PWS Information'!$E$10="NTNC",P12="Unknown")),
(AND('[1]PWS Information'!$E$10="CWS",T12="Multiple Family Residence",P12="Galvanized Requiring Replacement")),
(AND('[1]PWS Information'!$E$10="CWS",P12="Galvanized Requiring Replacement")),
(AND('[1]PWS Information'!$E$10="CWS",P12="Non-Lead")),
(AND('[1]PWS Information'!$E$10="NTNC",T12="Multiple Family Residence",P12="Galvanized Requiring Replacement")))),"Tier 5",
"")))))</f>
        <v/>
      </c>
      <c r="Y12" s="31"/>
      <c r="Z12" s="31"/>
    </row>
    <row r="13" spans="1:26" ht="29" x14ac:dyDescent="0.35">
      <c r="A13" s="13">
        <v>2</v>
      </c>
      <c r="B13" s="13">
        <v>132</v>
      </c>
      <c r="C13" s="13" t="s">
        <v>58</v>
      </c>
      <c r="D13" s="13" t="s">
        <v>59</v>
      </c>
      <c r="E13" s="13">
        <v>76108</v>
      </c>
      <c r="F13" s="25"/>
      <c r="G13" s="13">
        <v>32.821651000000003</v>
      </c>
      <c r="H13" s="13">
        <v>-97.504576999999998</v>
      </c>
      <c r="I13" s="26" t="s">
        <v>49</v>
      </c>
      <c r="J13" s="27" t="s">
        <v>35</v>
      </c>
      <c r="K13" s="25" t="s">
        <v>38</v>
      </c>
      <c r="L13" s="29"/>
      <c r="M13" s="18" t="s">
        <v>52</v>
      </c>
      <c r="N13" s="27" t="s">
        <v>38</v>
      </c>
      <c r="O13" s="30"/>
      <c r="P13" s="20" t="str">
        <f t="shared" si="0"/>
        <v>Non-Lead</v>
      </c>
      <c r="Q13" s="31"/>
      <c r="R13" s="31"/>
      <c r="S13" s="31"/>
      <c r="T13" s="22" t="s">
        <v>34</v>
      </c>
      <c r="U13" s="22"/>
      <c r="V13" s="22"/>
      <c r="W13" s="22"/>
      <c r="X13" s="32" t="str">
        <f>IF((OR((AND('[1]PWS Information'!$E$10="CWS",T13="Single Family Residence",P13="Lead")),
(AND('[1]PWS Information'!$E$10="CWS",T13="Multiple Family Residence",'[1]PWS Information'!$E$11="Yes",P13="Lead")),
(AND('[1]PWS Information'!$E$10="NTNC",P13="Lead")))),"Tier 1",
IF((OR((AND('[1]PWS Information'!$E$10="CWS",T13="Multiple Family Residence",'[1]PWS Information'!$E$11="No",P13="Lead")),
(AND('[1]PWS Information'!$E$10="CWS",T13="Other",P13="Lead")),
(AND(T13="",P13="Lead")),
(AND('[1]PWS Information'!$E$10="CWS",T13="Building",P13="Lead")))),"Tier 2",
IF((OR((AND('[1]PWS Information'!$E$10="CWS",T13="Single Family Residence",P13="Galvanized Requiring Replacement")),
(AND('[1]PWS Information'!$E$10="CWS",T13="Single Family Residence",P13="Galvanized Requiring Replacement",Q13="Yes")),
(AND('[1]PWS Information'!$E$10="NTNC",T13="Single Family Residence",P13="Galvanized Requiring Replacement")),
(AND('[1]PWS Information'!$E$10="NTNC",T13="Single Family Residence",Q13="Yes")))),"Tier 3",
IF((OR((AND('[1]PWS Information'!$E$10="CWS",T13="Single Family Residence",R13="Yes",P13="Non-Lead", I13="Non-Lead - Copper",K13="Before 1989")),
(AND('[1]PWS Information'!$E$10="CWS",T13="Single Family Residence",R13="Yes",P13="Non-Lead", M13="Non-Lead - Copper",N13="Before 1989")))),"Tier 4",
IF((OR((AND('[1]PWS Information'!$E$10="NTNC",P13="Non-Lead")),
(AND('[1]PWS Information'!$E$10="CWS",P13="Non-Lead",R13="")),
(AND('[1]PWS Information'!$E$10="CWS",P13="Non-Lead",R13="No")),
(AND('[1]PWS Information'!$E$10="CWS",P13="Non-Lead",R13="Don't Know")),
(AND('[1]PWS Information'!$E$10="CWS",P13="Non-Lead", I13="Non-Lead - Copper", R13="Yes", K13="Between 1989 and 2014")),
(AND('[1]PWS Information'!$E$10="CWS",P13="Non-Lead", I13="Non-Lead - Copper", R13="Yes", K13="After 2014")),
(AND('[1]PWS Information'!$E$10="CWS",P13="Non-Lead", I13="Non-Lead - Copper", R13="Yes", K13="Unknown")),
(AND('[1]PWS Information'!$E$10="CWS",P13="Non-Lead", M13="Non-Lead - Copper", R13="Yes", N13="Between 1989 and 2014")),
(AND('[1]PWS Information'!$E$10="CWS",P13="Non-Lead", M13="Non-Lead - Copper", R13="Yes", N13="After 2014")),
(AND('[1]PWS Information'!$E$10="CWS",P13="Non-Lead", M13="Non-Lead - Copper", R13="Yes", N13="Unknown")),
(AND('[1]PWS Information'!$E$10="CWS",P13="Unknown")),
(AND('[1]PWS Information'!$E$10="NTNC",P13="Unknown")),
(AND('[1]PWS Information'!$E$10="CWS",T13="Multiple Family Residence",P13="Galvanized Requiring Replacement")),
(AND('[1]PWS Information'!$E$10="CWS",P13="Galvanized Requiring Replacement")),
(AND('[1]PWS Information'!$E$10="NTNC",T13="Multiple Family Residence",P13="Galvanized Requiring Replacement")))),"Tier 5",
"")))))</f>
        <v/>
      </c>
      <c r="Y13" s="31"/>
      <c r="Z13" s="31"/>
    </row>
    <row r="14" spans="1:26" ht="29" x14ac:dyDescent="0.35">
      <c r="A14" s="13">
        <v>1127</v>
      </c>
      <c r="B14" s="13">
        <v>121</v>
      </c>
      <c r="C14" s="13" t="s">
        <v>58</v>
      </c>
      <c r="D14" s="13" t="s">
        <v>59</v>
      </c>
      <c r="E14" s="13">
        <v>76108</v>
      </c>
      <c r="F14" s="25"/>
      <c r="G14" s="13">
        <v>32.822360000000003</v>
      </c>
      <c r="H14" s="13">
        <v>-97.506407999999993</v>
      </c>
      <c r="I14" s="26" t="s">
        <v>49</v>
      </c>
      <c r="J14" s="27" t="s">
        <v>35</v>
      </c>
      <c r="K14" s="25" t="s">
        <v>38</v>
      </c>
      <c r="L14" s="29"/>
      <c r="M14" s="18" t="s">
        <v>52</v>
      </c>
      <c r="N14" s="27" t="s">
        <v>38</v>
      </c>
      <c r="O14" s="30"/>
      <c r="P14" s="20" t="str">
        <f t="shared" si="0"/>
        <v>Non-Lead</v>
      </c>
      <c r="Q14" s="31"/>
      <c r="R14" s="31"/>
      <c r="S14" s="31"/>
      <c r="T14" s="22" t="s">
        <v>34</v>
      </c>
      <c r="U14" s="22"/>
      <c r="V14" s="22"/>
      <c r="W14" s="22"/>
      <c r="X14" s="32" t="str">
        <f>IF((OR((AND('[1]PWS Information'!$E$10="CWS",T14="Single Family Residence",P14="Lead")),
(AND('[1]PWS Information'!$E$10="CWS",T14="Multiple Family Residence",'[1]PWS Information'!$E$11="Yes",P14="Lead")),
(AND('[1]PWS Information'!$E$10="NTNC",P14="Lead")))),"Tier 1",
IF((OR((AND('[1]PWS Information'!$E$10="CWS",T14="Multiple Family Residence",'[1]PWS Information'!$E$11="No",P14="Lead")),
(AND('[1]PWS Information'!$E$10="CWS",T14="Other",P14="Lead")),
(AND(T14="",P14="Lead")),
(AND('[1]PWS Information'!$E$10="CWS",T14="Building",P14="Lead")))),"Tier 2",
IF((OR((AND('[1]PWS Information'!$E$10="CWS",T14="Single Family Residence",P14="Galvanized Requiring Replacement")),
(AND('[1]PWS Information'!$E$10="CWS",T14="Single Family Residence",P14="Galvanized Requiring Replacement",Q14="Yes")),
(AND('[1]PWS Information'!$E$10="NTNC",T14="Single Family Residence",P14="Galvanized Requiring Replacement")),
(AND('[1]PWS Information'!$E$10="NTNC",T14="Single Family Residence",Q14="Yes")))),"Tier 3",
IF((OR((AND('[1]PWS Information'!$E$10="CWS",T14="Single Family Residence",R14="Yes",P14="Non-Lead", I14="Non-Lead - Copper",K14="Before 1989")),
(AND('[1]PWS Information'!$E$10="CWS",T14="Single Family Residence",R14="Yes",P14="Non-Lead", M14="Non-Lead - Copper",N14="Before 1989")))),"Tier 4",
IF((OR((AND('[1]PWS Information'!$E$10="NTNC",P14="Non-Lead")),
(AND('[1]PWS Information'!$E$10="CWS",P14="Non-Lead",R14="")),
(AND('[1]PWS Information'!$E$10="CWS",P14="Non-Lead",R14="No")),
(AND('[1]PWS Information'!$E$10="CWS",P14="Non-Lead",R14="Don't Know")),
(AND('[1]PWS Information'!$E$10="CWS",P14="Non-Lead", I14="Non-Lead - Copper", R14="Yes", K14="Between 1989 and 2014")),
(AND('[1]PWS Information'!$E$10="CWS",P14="Non-Lead", I14="Non-Lead - Copper", R14="Yes", K14="After 2014")),
(AND('[1]PWS Information'!$E$10="CWS",P14="Non-Lead", I14="Non-Lead - Copper", R14="Yes", K14="Unknown")),
(AND('[1]PWS Information'!$E$10="CWS",P14="Non-Lead", M14="Non-Lead - Copper", R14="Yes", N14="Between 1989 and 2014")),
(AND('[1]PWS Information'!$E$10="CWS",P14="Non-Lead", M14="Non-Lead - Copper", R14="Yes", N14="After 2014")),
(AND('[1]PWS Information'!$E$10="CWS",P14="Non-Lead", M14="Non-Lead - Copper", R14="Yes", N14="Unknown")),
(AND('[1]PWS Information'!$E$10="CWS",P14="Unknown")),
(AND('[1]PWS Information'!$E$10="NTNC",P14="Unknown")),
(AND('[1]PWS Information'!$E$10="CWS",T14="Multiple Family Residence",P14="Galvanized Requiring Replacement")),
(AND('[1]PWS Information'!$E$10="CWS",P14="Galvanized Requiring Replacement")),
(AND('[1]PWS Information'!$E$10="NTNC",T14="Multiple Family Residence",P14="Galvanized Requiring Replacement")))),"Tier 5",
"")))))</f>
        <v/>
      </c>
      <c r="Y14" s="31"/>
      <c r="Z14" s="31"/>
    </row>
    <row r="15" spans="1:26" ht="29" x14ac:dyDescent="0.35">
      <c r="A15" s="13">
        <v>756</v>
      </c>
      <c r="B15" s="13">
        <v>137</v>
      </c>
      <c r="C15" s="13" t="s">
        <v>58</v>
      </c>
      <c r="D15" s="13" t="s">
        <v>59</v>
      </c>
      <c r="E15" s="13">
        <v>76108</v>
      </c>
      <c r="F15" s="25"/>
      <c r="G15" s="13">
        <v>32.822524000000001</v>
      </c>
      <c r="H15" s="13">
        <v>-97.504779999999997</v>
      </c>
      <c r="I15" s="26" t="s">
        <v>49</v>
      </c>
      <c r="J15" s="27" t="s">
        <v>35</v>
      </c>
      <c r="K15" s="25" t="s">
        <v>38</v>
      </c>
      <c r="L15" s="29"/>
      <c r="M15" s="18" t="s">
        <v>52</v>
      </c>
      <c r="N15" s="27" t="s">
        <v>38</v>
      </c>
      <c r="O15" s="30"/>
      <c r="P15" s="20" t="str">
        <f t="shared" si="0"/>
        <v>Non-Lead</v>
      </c>
      <c r="Q15" s="31"/>
      <c r="R15" s="31"/>
      <c r="S15" s="31"/>
      <c r="T15" s="22" t="s">
        <v>34</v>
      </c>
      <c r="U15" s="22"/>
      <c r="V15" s="22"/>
      <c r="W15" s="22"/>
      <c r="X15" s="32" t="str">
        <f>IF((OR((AND('[1]PWS Information'!$E$10="CWS",T15="Single Family Residence",P15="Lead")),
(AND('[1]PWS Information'!$E$10="CWS",T15="Multiple Family Residence",'[1]PWS Information'!$E$11="Yes",P15="Lead")),
(AND('[1]PWS Information'!$E$10="NTNC",P15="Lead")))),"Tier 1",
IF((OR((AND('[1]PWS Information'!$E$10="CWS",T15="Multiple Family Residence",'[1]PWS Information'!$E$11="No",P15="Lead")),
(AND('[1]PWS Information'!$E$10="CWS",T15="Other",P15="Lead")),
(AND('[1]PWS Information'!$E$10="CWS",T15="Building",P15="Lead")))),"Tier 2",
IF((OR((AND('[1]PWS Information'!$E$10="CWS",T15="Single Family Residence",P15="Galvanized Requiring Replacement")),
(AND('[1]PWS Information'!$E$10="CWS",T15="Single Family Residence",P15="Galvanized Requiring Replacement",Q15="Yes")),
(AND('[1]PWS Information'!$E$10="NTNC",P15="Galvanized Requiring Replacement")),
(AND('[1]PWS Information'!$E$10="NTNC",T15="Single Family Residence",Q15="Yes")))),"Tier 3",
IF((OR((AND('[1]PWS Information'!$E$10="CWS",T15="Single Family Residence",R15="Yes",P15="Non-Lead", I15="Non-Lead - Copper",K15="Before 1989")),
(AND('[1]PWS Information'!$E$10="CWS",T15="Single Family Residence",R15="Yes",P15="Non-Lead", M15="Non-Lead - Copper",N15="Before 1989")))),"Tier 4",
IF((OR((AND('[1]PWS Information'!$E$10="NTNC",P15="Non-Lead")),
(AND('[1]PWS Information'!$E$10="CWS",P15="Non-Lead",R15="")),
(AND('[1]PWS Information'!$E$10="CWS",P15="Non-Lead",R15="No")),
(AND('[1]PWS Information'!$E$10="CWS",P15="Non-Lead",R15="Don't Know")),
(AND('[1]PWS Information'!$E$10="CWS",P15="Non-Lead", I15="Non-Lead - Copper", R15="Yes", K15="Between 1989 and 2014")),
(AND('[1]PWS Information'!$E$10="CWS",P15="Non-Lead", I15="Non-Lead - Copper", R15="Yes", K15="After 2014")),
(AND('[1]PWS Information'!$E$10="CWS",P15="Non-Lead", I15="Non-Lead - Copper", R15="Yes", K15="Unknown")),
(AND('[1]PWS Information'!$E$10="CWS",P15="Non-Lead", M15="Non-Lead - Copper", R15="Yes", N15="Between 1989 and 2014")),
(AND('[1]PWS Information'!$E$10="CWS",P15="Non-Lead", M15="Non-Lead - Copper", R15="Yes", N15="After 2014")),
(AND('[1]PWS Information'!$E$10="CWS",P15="Non-Lead", M15="Non-Lead - Copper", R15="Yes", N15="Unknown")),
(AND('[1]PWS Information'!$E$10="CWS",P15="Unknown")),
(AND('[1]PWS Information'!$E$10="NTNC",P15="Unknown")))),"Tier 5",
"")))))</f>
        <v/>
      </c>
      <c r="Y15" s="31"/>
      <c r="Z15" s="31"/>
    </row>
    <row r="16" spans="1:26" ht="29" x14ac:dyDescent="0.35">
      <c r="A16" s="13">
        <v>869</v>
      </c>
      <c r="B16" s="13">
        <v>125</v>
      </c>
      <c r="C16" s="13" t="s">
        <v>58</v>
      </c>
      <c r="D16" s="13" t="s">
        <v>59</v>
      </c>
      <c r="E16" s="13">
        <v>76108</v>
      </c>
      <c r="F16" s="25"/>
      <c r="G16" s="13">
        <v>32.822591000000003</v>
      </c>
      <c r="H16" s="13">
        <v>-97.505972</v>
      </c>
      <c r="I16" s="26" t="s">
        <v>49</v>
      </c>
      <c r="J16" s="27" t="s">
        <v>35</v>
      </c>
      <c r="K16" s="25" t="s">
        <v>38</v>
      </c>
      <c r="L16" s="29"/>
      <c r="M16" s="18" t="s">
        <v>52</v>
      </c>
      <c r="N16" s="27" t="s">
        <v>38</v>
      </c>
      <c r="O16" s="30"/>
      <c r="P16" s="20" t="str">
        <f t="shared" si="0"/>
        <v>Non-Lead</v>
      </c>
      <c r="Q16" s="31"/>
      <c r="R16" s="31"/>
      <c r="S16" s="31"/>
      <c r="T16" s="22" t="s">
        <v>34</v>
      </c>
      <c r="U16" s="22"/>
      <c r="V16" s="22"/>
      <c r="W16" s="22"/>
      <c r="X16" s="32" t="str">
        <f>IF((OR((AND('[1]PWS Information'!$E$10="CWS",T16="Single Family Residence",P16="Lead")),
(AND('[1]PWS Information'!$E$10="CWS",T16="Multiple Family Residence",'[1]PWS Information'!$E$11="Yes",P16="Lead")),
(AND('[1]PWS Information'!$E$10="NTNC",P16="Lead")))),"Tier 1",
IF((OR((AND('[1]PWS Information'!$E$10="CWS",T16="Multiple Family Residence",'[1]PWS Information'!$E$11="No",P16="Lead")),
(AND('[1]PWS Information'!$E$10="CWS",T16="Other",P16="Lead")),
(AND('[1]PWS Information'!$E$10="CWS",T16="Building",P16="Lead")))),"Tier 2",
IF((OR((AND('[1]PWS Information'!$E$10="CWS",T16="Single Family Residence",P16="Galvanized Requiring Replacement")),
(AND('[1]PWS Information'!$E$10="CWS",T16="Single Family Residence",P16="Galvanized Requiring Replacement",Q16="Yes")),
(AND('[1]PWS Information'!$E$10="NTNC",P16="Galvanized Requiring Replacement")),
(AND('[1]PWS Information'!$E$10="NTNC",T16="Single Family Residence",Q16="Yes")))),"Tier 3",
IF((OR((AND('[1]PWS Information'!$E$10="CWS",T16="Single Family Residence",R16="Yes",P16="Non-Lead", I16="Non-Lead - Copper",K16="Before 1989")),
(AND('[1]PWS Information'!$E$10="CWS",T16="Single Family Residence",R16="Yes",P16="Non-Lead", M16="Non-Lead - Copper",N16="Before 1989")))),"Tier 4",
IF((OR((AND('[1]PWS Information'!$E$10="NTNC",P16="Non-Lead")),
(AND('[1]PWS Information'!$E$10="CWS",P16="Non-Lead",R16="")),
(AND('[1]PWS Information'!$E$10="CWS",P16="Non-Lead",R16="No")),
(AND('[1]PWS Information'!$E$10="CWS",P16="Non-Lead",R16="Don't Know")),
(AND('[1]PWS Information'!$E$10="CWS",P16="Non-Lead", I16="Non-Lead - Copper", R16="Yes", K16="Between 1989 and 2014")),
(AND('[1]PWS Information'!$E$10="CWS",P16="Non-Lead", I16="Non-Lead - Copper", R16="Yes", K16="After 2014")),
(AND('[1]PWS Information'!$E$10="CWS",P16="Non-Lead", I16="Non-Lead - Copper", R16="Yes", K16="Unknown")),
(AND('[1]PWS Information'!$E$10="CWS",P16="Non-Lead", M16="Non-Lead - Copper", R16="Yes", N16="Between 1989 and 2014")),
(AND('[1]PWS Information'!$E$10="CWS",P16="Non-Lead", M16="Non-Lead - Copper", R16="Yes", N16="After 2014")),
(AND('[1]PWS Information'!$E$10="CWS",P16="Non-Lead", M16="Non-Lead - Copper", R16="Yes", N16="Unknown")),
(AND('[1]PWS Information'!$E$10="CWS",P16="Unknown")),
(AND('[1]PWS Information'!$E$10="NTNC",P16="Unknown")))),"Tier 5",
"")))))</f>
        <v/>
      </c>
      <c r="Y16" s="31"/>
      <c r="Z16" s="31"/>
    </row>
    <row r="17" spans="1:26" ht="29" x14ac:dyDescent="0.35">
      <c r="A17" s="13">
        <v>569</v>
      </c>
      <c r="B17" s="13">
        <v>117</v>
      </c>
      <c r="C17" s="13" t="s">
        <v>58</v>
      </c>
      <c r="D17" s="13" t="s">
        <v>59</v>
      </c>
      <c r="E17" s="13">
        <v>76108</v>
      </c>
      <c r="F17" s="25"/>
      <c r="G17" s="13">
        <v>32.821851000000002</v>
      </c>
      <c r="H17" s="13">
        <v>-97.508561</v>
      </c>
      <c r="I17" s="26" t="s">
        <v>49</v>
      </c>
      <c r="J17" s="27" t="s">
        <v>35</v>
      </c>
      <c r="K17" s="25" t="s">
        <v>38</v>
      </c>
      <c r="L17" s="29"/>
      <c r="M17" s="18" t="s">
        <v>52</v>
      </c>
      <c r="N17" s="27" t="s">
        <v>38</v>
      </c>
      <c r="O17" s="30"/>
      <c r="P17" s="20" t="str">
        <f t="shared" si="0"/>
        <v>Non-Lead</v>
      </c>
      <c r="Q17" s="31"/>
      <c r="R17" s="31"/>
      <c r="S17" s="31"/>
      <c r="T17" s="22" t="s">
        <v>34</v>
      </c>
      <c r="U17" s="22"/>
      <c r="V17" s="22"/>
      <c r="W17" s="22"/>
      <c r="X17" s="32" t="str">
        <f>IF((OR((AND('[1]PWS Information'!$E$10="CWS",T17="Single Family Residence",P17="Lead")),
(AND('[1]PWS Information'!$E$10="CWS",T17="Multiple Family Residence",'[1]PWS Information'!$E$11="Yes",P17="Lead")),
(AND('[1]PWS Information'!$E$10="NTNC",P17="Lead")))),"Tier 1",
IF((OR((AND('[1]PWS Information'!$E$10="CWS",T17="Multiple Family Residence",'[1]PWS Information'!$E$11="No",P17="Lead")),
(AND('[1]PWS Information'!$E$10="CWS",T17="Other",P17="Lead")),
(AND('[1]PWS Information'!$E$10="CWS",T17="Building",P17="Lead")))),"Tier 2",
IF((OR((AND('[1]PWS Information'!$E$10="CWS",T17="Single Family Residence",P17="Galvanized Requiring Replacement")),
(AND('[1]PWS Information'!$E$10="CWS",T17="Single Family Residence",P17="Galvanized Requiring Replacement",Q17="Yes")),
(AND('[1]PWS Information'!$E$10="NTNC",P17="Galvanized Requiring Replacement")),
(AND('[1]PWS Information'!$E$10="NTNC",T17="Single Family Residence",Q17="Yes")))),"Tier 3",
IF((OR((AND('[1]PWS Information'!$E$10="CWS",T17="Single Family Residence",R17="Yes",P17="Non-Lead", I17="Non-Lead - Copper",K17="Before 1989")),
(AND('[1]PWS Information'!$E$10="CWS",T17="Single Family Residence",R17="Yes",P17="Non-Lead", M17="Non-Lead - Copper",N17="Before 1989")))),"Tier 4",
IF((OR((AND('[1]PWS Information'!$E$10="NTNC",P17="Non-Lead")),
(AND('[1]PWS Information'!$E$10="CWS",P17="Non-Lead",R17="")),
(AND('[1]PWS Information'!$E$10="CWS",P17="Non-Lead",R17="No")),
(AND('[1]PWS Information'!$E$10="CWS",P17="Non-Lead",R17="Don't Know")),
(AND('[1]PWS Information'!$E$10="CWS",P17="Non-Lead", I17="Non-Lead - Copper", R17="Yes", K17="Between 1989 and 2014")),
(AND('[1]PWS Information'!$E$10="CWS",P17="Non-Lead", I17="Non-Lead - Copper", R17="Yes", K17="After 2014")),
(AND('[1]PWS Information'!$E$10="CWS",P17="Non-Lead", I17="Non-Lead - Copper", R17="Yes", K17="Unknown")),
(AND('[1]PWS Information'!$E$10="CWS",P17="Non-Lead", M17="Non-Lead - Copper", R17="Yes", N17="Between 1989 and 2014")),
(AND('[1]PWS Information'!$E$10="CWS",P17="Non-Lead", M17="Non-Lead - Copper", R17="Yes", N17="After 2014")),
(AND('[1]PWS Information'!$E$10="CWS",P17="Non-Lead", M17="Non-Lead - Copper", R17="Yes", N17="Unknown")),
(AND('[1]PWS Information'!$E$10="CWS",P17="Unknown")),
(AND('[1]PWS Information'!$E$10="NTNC",P17="Unknown")))),"Tier 5",
"")))))</f>
        <v/>
      </c>
      <c r="Y17" s="31"/>
      <c r="Z17" s="31"/>
    </row>
    <row r="18" spans="1:26" ht="29" x14ac:dyDescent="0.35">
      <c r="A18" s="13">
        <v>269</v>
      </c>
      <c r="B18" s="13">
        <v>116</v>
      </c>
      <c r="C18" s="13" t="s">
        <v>58</v>
      </c>
      <c r="D18" s="13" t="s">
        <v>59</v>
      </c>
      <c r="E18" s="13">
        <v>76108</v>
      </c>
      <c r="F18" s="25"/>
      <c r="G18" s="13">
        <v>32.821821</v>
      </c>
      <c r="H18" s="13">
        <v>-97.506259999999997</v>
      </c>
      <c r="I18" s="26" t="s">
        <v>49</v>
      </c>
      <c r="J18" s="27" t="s">
        <v>35</v>
      </c>
      <c r="K18" s="25" t="s">
        <v>38</v>
      </c>
      <c r="L18" s="29"/>
      <c r="M18" s="18" t="s">
        <v>52</v>
      </c>
      <c r="N18" s="27" t="s">
        <v>38</v>
      </c>
      <c r="O18" s="30"/>
      <c r="P18" s="20" t="str">
        <f t="shared" si="0"/>
        <v>Non-Lead</v>
      </c>
      <c r="Q18" s="31"/>
      <c r="R18" s="31"/>
      <c r="S18" s="31"/>
      <c r="T18" s="22" t="s">
        <v>34</v>
      </c>
      <c r="U18" s="22"/>
      <c r="V18" s="22"/>
      <c r="W18" s="22"/>
      <c r="X18" s="32" t="str">
        <f>IF((OR((AND('[1]PWS Information'!$E$10="CWS",T18="Single Family Residence",P18="Lead")),
(AND('[1]PWS Information'!$E$10="CWS",T18="Multiple Family Residence",'[1]PWS Information'!$E$11="Yes",P18="Lead")),
(AND('[1]PWS Information'!$E$10="NTNC",P18="Lead")))),"Tier 1",
IF((OR((AND('[1]PWS Information'!$E$10="CWS",T18="Multiple Family Residence",'[1]PWS Information'!$E$11="No",P18="Lead")),
(AND('[1]PWS Information'!$E$10="CWS",T18="Other",P18="Lead")),
(AND('[1]PWS Information'!$E$10="CWS",T18="Building",P18="Lead")))),"Tier 2",
IF((OR((AND('[1]PWS Information'!$E$10="CWS",T18="Single Family Residence",P18="Galvanized Requiring Replacement")),
(AND('[1]PWS Information'!$E$10="CWS",T18="Single Family Residence",P18="Galvanized Requiring Replacement",Q18="Yes")),
(AND('[1]PWS Information'!$E$10="NTNC",P18="Galvanized Requiring Replacement")),
(AND('[1]PWS Information'!$E$10="NTNC",T18="Single Family Residence",Q18="Yes")))),"Tier 3",
IF((OR((AND('[1]PWS Information'!$E$10="CWS",T18="Single Family Residence",R18="Yes",P18="Non-Lead", I18="Non-Lead - Copper",K18="Before 1989")),
(AND('[1]PWS Information'!$E$10="CWS",T18="Single Family Residence",R18="Yes",P18="Non-Lead", M18="Non-Lead - Copper",N18="Before 1989")))),"Tier 4",
IF((OR((AND('[1]PWS Information'!$E$10="NTNC",P18="Non-Lead")),
(AND('[1]PWS Information'!$E$10="CWS",P18="Non-Lead",R18="")),
(AND('[1]PWS Information'!$E$10="CWS",P18="Non-Lead",R18="No")),
(AND('[1]PWS Information'!$E$10="CWS",P18="Non-Lead",R18="Don't Know")),
(AND('[1]PWS Information'!$E$10="CWS",P18="Non-Lead", I18="Non-Lead - Copper", R18="Yes", K18="Between 1989 and 2014")),
(AND('[1]PWS Information'!$E$10="CWS",P18="Non-Lead", I18="Non-Lead - Copper", R18="Yes", K18="After 2014")),
(AND('[1]PWS Information'!$E$10="CWS",P18="Non-Lead", I18="Non-Lead - Copper", R18="Yes", K18="Unknown")),
(AND('[1]PWS Information'!$E$10="CWS",P18="Non-Lead", M18="Non-Lead - Copper", R18="Yes", N18="Between 1989 and 2014")),
(AND('[1]PWS Information'!$E$10="CWS",P18="Non-Lead", M18="Non-Lead - Copper", R18="Yes", N18="After 2014")),
(AND('[1]PWS Information'!$E$10="CWS",P18="Non-Lead", M18="Non-Lead - Copper", R18="Yes", N18="Unknown")),
(AND('[1]PWS Information'!$E$10="CWS",P18="Unknown")),
(AND('[1]PWS Information'!$E$10="NTNC",P18="Unknown")))),"Tier 5",
"")))))</f>
        <v/>
      </c>
      <c r="Y18" s="31"/>
      <c r="Z18" s="31"/>
    </row>
    <row r="19" spans="1:26" ht="29" x14ac:dyDescent="0.35">
      <c r="A19" s="13">
        <v>37</v>
      </c>
      <c r="B19" s="13">
        <v>129</v>
      </c>
      <c r="C19" s="13" t="s">
        <v>58</v>
      </c>
      <c r="D19" s="13" t="s">
        <v>59</v>
      </c>
      <c r="E19" s="13">
        <v>76108</v>
      </c>
      <c r="F19" s="25"/>
      <c r="G19" s="13">
        <v>32.822493999999999</v>
      </c>
      <c r="H19" s="13">
        <v>-97.505646999999996</v>
      </c>
      <c r="I19" s="26" t="s">
        <v>49</v>
      </c>
      <c r="J19" s="27" t="s">
        <v>35</v>
      </c>
      <c r="K19" s="25" t="s">
        <v>38</v>
      </c>
      <c r="L19" s="29"/>
      <c r="M19" s="18" t="s">
        <v>52</v>
      </c>
      <c r="N19" s="27" t="s">
        <v>38</v>
      </c>
      <c r="O19" s="30"/>
      <c r="P19" s="20" t="str">
        <f t="shared" si="0"/>
        <v>Non-Lead</v>
      </c>
      <c r="Q19" s="31"/>
      <c r="R19" s="31"/>
      <c r="S19" s="31"/>
      <c r="T19" s="22" t="s">
        <v>34</v>
      </c>
      <c r="U19" s="22"/>
      <c r="V19" s="22"/>
      <c r="W19" s="22"/>
      <c r="X19" s="32" t="str">
        <f>IF((OR((AND('[1]PWS Information'!$E$10="CWS",T19="Single Family Residence",P19="Lead")),
(AND('[1]PWS Information'!$E$10="CWS",T19="Multiple Family Residence",'[1]PWS Information'!$E$11="Yes",P19="Lead")),
(AND('[1]PWS Information'!$E$10="NTNC",P19="Lead")))),"Tier 1",
IF((OR((AND('[1]PWS Information'!$E$10="CWS",T19="Multiple Family Residence",'[1]PWS Information'!$E$11="No",P19="Lead")),
(AND('[1]PWS Information'!$E$10="CWS",T19="Other",P19="Lead")),
(AND('[1]PWS Information'!$E$10="CWS",T19="Building",P19="Lead")))),"Tier 2",
IF((OR((AND('[1]PWS Information'!$E$10="CWS",T19="Single Family Residence",P19="Galvanized Requiring Replacement")),
(AND('[1]PWS Information'!$E$10="CWS",T19="Single Family Residence",P19="Galvanized Requiring Replacement",Q19="Yes")),
(AND('[1]PWS Information'!$E$10="NTNC",P19="Galvanized Requiring Replacement")),
(AND('[1]PWS Information'!$E$10="NTNC",T19="Single Family Residence",Q19="Yes")))),"Tier 3",
IF((OR((AND('[1]PWS Information'!$E$10="CWS",T19="Single Family Residence",R19="Yes",P19="Non-Lead", I19="Non-Lead - Copper",K19="Before 1989")),
(AND('[1]PWS Information'!$E$10="CWS",T19="Single Family Residence",R19="Yes",P19="Non-Lead", M19="Non-Lead - Copper",N19="Before 1989")))),"Tier 4",
IF((OR((AND('[1]PWS Information'!$E$10="NTNC",P19="Non-Lead")),
(AND('[1]PWS Information'!$E$10="CWS",P19="Non-Lead",R19="")),
(AND('[1]PWS Information'!$E$10="CWS",P19="Non-Lead",R19="No")),
(AND('[1]PWS Information'!$E$10="CWS",P19="Non-Lead",R19="Don't Know")),
(AND('[1]PWS Information'!$E$10="CWS",P19="Non-Lead", I19="Non-Lead - Copper", R19="Yes", K19="Between 1989 and 2014")),
(AND('[1]PWS Information'!$E$10="CWS",P19="Non-Lead", I19="Non-Lead - Copper", R19="Yes", K19="After 2014")),
(AND('[1]PWS Information'!$E$10="CWS",P19="Non-Lead", I19="Non-Lead - Copper", R19="Yes", K19="Unknown")),
(AND('[1]PWS Information'!$E$10="CWS",P19="Non-Lead", M19="Non-Lead - Copper", R19="Yes", N19="Between 1989 and 2014")),
(AND('[1]PWS Information'!$E$10="CWS",P19="Non-Lead", M19="Non-Lead - Copper", R19="Yes", N19="After 2014")),
(AND('[1]PWS Information'!$E$10="CWS",P19="Non-Lead", M19="Non-Lead - Copper", R19="Yes", N19="Unknown")),
(AND('[1]PWS Information'!$E$10="CWS",P19="Unknown")),
(AND('[1]PWS Information'!$E$10="NTNC",P19="Unknown")))),"Tier 5",
"")))))</f>
        <v/>
      </c>
      <c r="Y19" s="31"/>
      <c r="Z19" s="31"/>
    </row>
    <row r="20" spans="1:26" ht="29" x14ac:dyDescent="0.35">
      <c r="A20" s="13">
        <v>699</v>
      </c>
      <c r="B20" s="13">
        <v>133</v>
      </c>
      <c r="C20" s="13" t="s">
        <v>58</v>
      </c>
      <c r="D20" s="13" t="s">
        <v>59</v>
      </c>
      <c r="E20" s="13">
        <v>76108</v>
      </c>
      <c r="F20" s="25"/>
      <c r="G20" s="13">
        <v>32.822611999999999</v>
      </c>
      <c r="H20" s="13">
        <v>-97.505139</v>
      </c>
      <c r="I20" s="26" t="s">
        <v>49</v>
      </c>
      <c r="J20" s="27" t="s">
        <v>35</v>
      </c>
      <c r="K20" s="25" t="s">
        <v>38</v>
      </c>
      <c r="L20" s="29"/>
      <c r="M20" s="18" t="s">
        <v>52</v>
      </c>
      <c r="N20" s="27" t="s">
        <v>38</v>
      </c>
      <c r="O20" s="30"/>
      <c r="P20" s="20" t="str">
        <f t="shared" si="0"/>
        <v>Non-Lead</v>
      </c>
      <c r="Q20" s="31"/>
      <c r="R20" s="31"/>
      <c r="S20" s="31"/>
      <c r="T20" s="22" t="s">
        <v>34</v>
      </c>
      <c r="U20" s="22"/>
      <c r="V20" s="22"/>
      <c r="W20" s="22"/>
      <c r="X20" s="32" t="str">
        <f>IF((OR((AND('[1]PWS Information'!$E$10="CWS",T20="Single Family Residence",P20="Lead")),
(AND('[1]PWS Information'!$E$10="CWS",T20="Multiple Family Residence",'[1]PWS Information'!$E$11="Yes",P20="Lead")),
(AND('[1]PWS Information'!$E$10="NTNC",P20="Lead")))),"Tier 1",
IF((OR((AND('[1]PWS Information'!$E$10="CWS",T20="Multiple Family Residence",'[1]PWS Information'!$E$11="No",P20="Lead")),
(AND('[1]PWS Information'!$E$10="CWS",T20="Other",P20="Lead")),
(AND('[1]PWS Information'!$E$10="CWS",T20="Building",P20="Lead")))),"Tier 2",
IF((OR((AND('[1]PWS Information'!$E$10="CWS",T20="Single Family Residence",P20="Galvanized Requiring Replacement")),
(AND('[1]PWS Information'!$E$10="CWS",T20="Single Family Residence",P20="Galvanized Requiring Replacement",Q20="Yes")),
(AND('[1]PWS Information'!$E$10="NTNC",P20="Galvanized Requiring Replacement")),
(AND('[1]PWS Information'!$E$10="NTNC",T20="Single Family Residence",Q20="Yes")))),"Tier 3",
IF((OR((AND('[1]PWS Information'!$E$10="CWS",T20="Single Family Residence",R20="Yes",P20="Non-Lead", I20="Non-Lead - Copper",K20="Before 1989")),
(AND('[1]PWS Information'!$E$10="CWS",T20="Single Family Residence",R20="Yes",P20="Non-Lead", M20="Non-Lead - Copper",N20="Before 1989")))),"Tier 4",
IF((OR((AND('[1]PWS Information'!$E$10="NTNC",P20="Non-Lead")),
(AND('[1]PWS Information'!$E$10="CWS",P20="Non-Lead",R20="")),
(AND('[1]PWS Information'!$E$10="CWS",P20="Non-Lead",R20="No")),
(AND('[1]PWS Information'!$E$10="CWS",P20="Non-Lead",R20="Don't Know")),
(AND('[1]PWS Information'!$E$10="CWS",P20="Non-Lead", I20="Non-Lead - Copper", R20="Yes", K20="Between 1989 and 2014")),
(AND('[1]PWS Information'!$E$10="CWS",P20="Non-Lead", I20="Non-Lead - Copper", R20="Yes", K20="After 2014")),
(AND('[1]PWS Information'!$E$10="CWS",P20="Non-Lead", I20="Non-Lead - Copper", R20="Yes", K20="Unknown")),
(AND('[1]PWS Information'!$E$10="CWS",P20="Non-Lead", M20="Non-Lead - Copper", R20="Yes", N20="Between 1989 and 2014")),
(AND('[1]PWS Information'!$E$10="CWS",P20="Non-Lead", M20="Non-Lead - Copper", R20="Yes", N20="After 2014")),
(AND('[1]PWS Information'!$E$10="CWS",P20="Non-Lead", M20="Non-Lead - Copper", R20="Yes", N20="Unknown")),
(AND('[1]PWS Information'!$E$10="CWS",P20="Unknown")),
(AND('[1]PWS Information'!$E$10="NTNC",P20="Unknown")))),"Tier 5",
"")))))</f>
        <v/>
      </c>
      <c r="Y20" s="31"/>
      <c r="Z20" s="31"/>
    </row>
    <row r="21" spans="1:26" ht="29" x14ac:dyDescent="0.35">
      <c r="A21" s="13">
        <v>352</v>
      </c>
      <c r="B21" s="13">
        <v>120</v>
      </c>
      <c r="C21" s="13" t="s">
        <v>58</v>
      </c>
      <c r="D21" s="13" t="s">
        <v>59</v>
      </c>
      <c r="E21" s="13">
        <v>76108</v>
      </c>
      <c r="F21" s="25"/>
      <c r="G21" s="13">
        <v>32.821511000000001</v>
      </c>
      <c r="H21" s="13">
        <v>-97.505841000000004</v>
      </c>
      <c r="I21" s="26" t="s">
        <v>49</v>
      </c>
      <c r="J21" s="27" t="s">
        <v>35</v>
      </c>
      <c r="K21" s="25" t="s">
        <v>38</v>
      </c>
      <c r="L21" s="29"/>
      <c r="M21" s="18" t="s">
        <v>52</v>
      </c>
      <c r="N21" s="27" t="s">
        <v>38</v>
      </c>
      <c r="O21" s="30"/>
      <c r="P21" s="20" t="str">
        <f t="shared" si="0"/>
        <v>Non-Lead</v>
      </c>
      <c r="Q21" s="31"/>
      <c r="R21" s="31"/>
      <c r="S21" s="31"/>
      <c r="T21" s="22" t="s">
        <v>34</v>
      </c>
      <c r="U21" s="22"/>
      <c r="V21" s="22"/>
      <c r="W21" s="22"/>
      <c r="X21" s="32" t="str">
        <f>IF((OR((AND('[1]PWS Information'!$E$10="CWS",T21="Single Family Residence",P21="Lead")),
(AND('[1]PWS Information'!$E$10="CWS",T21="Multiple Family Residence",'[1]PWS Information'!$E$11="Yes",P21="Lead")),
(AND('[1]PWS Information'!$E$10="NTNC",P21="Lead")))),"Tier 1",
IF((OR((AND('[1]PWS Information'!$E$10="CWS",T21="Multiple Family Residence",'[1]PWS Information'!$E$11="No",P21="Lead")),
(AND('[1]PWS Information'!$E$10="CWS",T21="Other",P21="Lead")),
(AND('[1]PWS Information'!$E$10="CWS",T21="Building",P21="Lead")))),"Tier 2",
IF((OR((AND('[1]PWS Information'!$E$10="CWS",T21="Single Family Residence",P21="Galvanized Requiring Replacement")),
(AND('[1]PWS Information'!$E$10="CWS",T21="Single Family Residence",P21="Galvanized Requiring Replacement",Q21="Yes")),
(AND('[1]PWS Information'!$E$10="NTNC",P21="Galvanized Requiring Replacement")),
(AND('[1]PWS Information'!$E$10="NTNC",T21="Single Family Residence",Q21="Yes")))),"Tier 3",
IF((OR((AND('[1]PWS Information'!$E$10="CWS",T21="Single Family Residence",R21="Yes",P21="Non-Lead", I21="Non-Lead - Copper",K21="Before 1989")),
(AND('[1]PWS Information'!$E$10="CWS",T21="Single Family Residence",R21="Yes",P21="Non-Lead", M21="Non-Lead - Copper",N21="Before 1989")))),"Tier 4",
IF((OR((AND('[1]PWS Information'!$E$10="NTNC",P21="Non-Lead")),
(AND('[1]PWS Information'!$E$10="CWS",P21="Non-Lead",R21="")),
(AND('[1]PWS Information'!$E$10="CWS",P21="Non-Lead",R21="No")),
(AND('[1]PWS Information'!$E$10="CWS",P21="Non-Lead",R21="Don't Know")),
(AND('[1]PWS Information'!$E$10="CWS",P21="Non-Lead", I21="Non-Lead - Copper", R21="Yes", K21="Between 1989 and 2014")),
(AND('[1]PWS Information'!$E$10="CWS",P21="Non-Lead", I21="Non-Lead - Copper", R21="Yes", K21="After 2014")),
(AND('[1]PWS Information'!$E$10="CWS",P21="Non-Lead", I21="Non-Lead - Copper", R21="Yes", K21="Unknown")),
(AND('[1]PWS Information'!$E$10="CWS",P21="Non-Lead", M21="Non-Lead - Copper", R21="Yes", N21="Between 1989 and 2014")),
(AND('[1]PWS Information'!$E$10="CWS",P21="Non-Lead", M21="Non-Lead - Copper", R21="Yes", N21="After 2014")),
(AND('[1]PWS Information'!$E$10="CWS",P21="Non-Lead", M21="Non-Lead - Copper", R21="Yes", N21="Unknown")),
(AND('[1]PWS Information'!$E$10="CWS",P21="Unknown")),
(AND('[1]PWS Information'!$E$10="NTNC",P21="Unknown")))),"Tier 5",
"")))))</f>
        <v/>
      </c>
      <c r="Y21" s="31"/>
      <c r="Z21" s="31"/>
    </row>
    <row r="22" spans="1:26" ht="29" x14ac:dyDescent="0.35">
      <c r="A22" s="13">
        <v>553</v>
      </c>
      <c r="B22" s="13">
        <v>900</v>
      </c>
      <c r="C22" s="13" t="s">
        <v>60</v>
      </c>
      <c r="D22" s="13" t="s">
        <v>59</v>
      </c>
      <c r="E22" s="13">
        <v>76108</v>
      </c>
      <c r="F22" s="25"/>
      <c r="G22" s="13">
        <v>32.818398999999999</v>
      </c>
      <c r="H22" s="13">
        <v>-97.505882</v>
      </c>
      <c r="I22" s="26" t="s">
        <v>49</v>
      </c>
      <c r="J22" s="27" t="s">
        <v>35</v>
      </c>
      <c r="K22" s="25" t="s">
        <v>38</v>
      </c>
      <c r="L22" s="29"/>
      <c r="M22" s="18" t="s">
        <v>52</v>
      </c>
      <c r="N22" s="27" t="s">
        <v>38</v>
      </c>
      <c r="O22" s="30"/>
      <c r="P22" s="20" t="str">
        <f t="shared" si="0"/>
        <v>Non-Lead</v>
      </c>
      <c r="Q22" s="31"/>
      <c r="R22" s="31"/>
      <c r="S22" s="31"/>
      <c r="T22" s="22" t="s">
        <v>34</v>
      </c>
      <c r="U22" s="22"/>
      <c r="V22" s="22"/>
      <c r="W22" s="22"/>
      <c r="X22" s="32" t="str">
        <f>IF((OR((AND('[1]PWS Information'!$E$10="CWS",T22="Single Family Residence",P22="Lead")),
(AND('[1]PWS Information'!$E$10="CWS",T22="Multiple Family Residence",'[1]PWS Information'!$E$11="Yes",P22="Lead")),
(AND('[1]PWS Information'!$E$10="NTNC",P22="Lead")))),"Tier 1",
IF((OR((AND('[1]PWS Information'!$E$10="CWS",T22="Multiple Family Residence",'[1]PWS Information'!$E$11="No",P22="Lead")),
(AND('[1]PWS Information'!$E$10="CWS",T22="Other",P22="Lead")),
(AND('[1]PWS Information'!$E$10="CWS",T22="Building",P22="Lead")))),"Tier 2",
IF((OR((AND('[1]PWS Information'!$E$10="CWS",T22="Single Family Residence",P22="Galvanized Requiring Replacement")),
(AND('[1]PWS Information'!$E$10="CWS",T22="Single Family Residence",P22="Galvanized Requiring Replacement",Q22="Yes")),
(AND('[1]PWS Information'!$E$10="NTNC",P22="Galvanized Requiring Replacement")),
(AND('[1]PWS Information'!$E$10="NTNC",T22="Single Family Residence",Q22="Yes")))),"Tier 3",
IF((OR((AND('[1]PWS Information'!$E$10="CWS",T22="Single Family Residence",R22="Yes",P22="Non-Lead", I22="Non-Lead - Copper",K22="Before 1989")),
(AND('[1]PWS Information'!$E$10="CWS",T22="Single Family Residence",R22="Yes",P22="Non-Lead", M22="Non-Lead - Copper",N22="Before 1989")))),"Tier 4",
IF((OR((AND('[1]PWS Information'!$E$10="NTNC",P22="Non-Lead")),
(AND('[1]PWS Information'!$E$10="CWS",P22="Non-Lead",R22="")),
(AND('[1]PWS Information'!$E$10="CWS",P22="Non-Lead",R22="No")),
(AND('[1]PWS Information'!$E$10="CWS",P22="Non-Lead",R22="Don't Know")),
(AND('[1]PWS Information'!$E$10="CWS",P22="Non-Lead", I22="Non-Lead - Copper", R22="Yes", K22="Between 1989 and 2014")),
(AND('[1]PWS Information'!$E$10="CWS",P22="Non-Lead", I22="Non-Lead - Copper", R22="Yes", K22="After 2014")),
(AND('[1]PWS Information'!$E$10="CWS",P22="Non-Lead", I22="Non-Lead - Copper", R22="Yes", K22="Unknown")),
(AND('[1]PWS Information'!$E$10="CWS",P22="Non-Lead", M22="Non-Lead - Copper", R22="Yes", N22="Between 1989 and 2014")),
(AND('[1]PWS Information'!$E$10="CWS",P22="Non-Lead", M22="Non-Lead - Copper", R22="Yes", N22="After 2014")),
(AND('[1]PWS Information'!$E$10="CWS",P22="Non-Lead", M22="Non-Lead - Copper", R22="Yes", N22="Unknown")),
(AND('[1]PWS Information'!$E$10="CWS",P22="Unknown")),
(AND('[1]PWS Information'!$E$10="NTNC",P22="Unknown")))),"Tier 5",
"")))))</f>
        <v/>
      </c>
      <c r="Y22" s="31"/>
      <c r="Z22" s="31"/>
    </row>
    <row r="23" spans="1:26" ht="29" x14ac:dyDescent="0.35">
      <c r="A23" s="13">
        <v>826</v>
      </c>
      <c r="B23" s="35">
        <v>101</v>
      </c>
      <c r="C23" s="13" t="s">
        <v>61</v>
      </c>
      <c r="D23" s="13" t="s">
        <v>59</v>
      </c>
      <c r="E23" s="13">
        <v>76108</v>
      </c>
      <c r="F23" s="25"/>
      <c r="G23" s="13">
        <v>32.820241000000003</v>
      </c>
      <c r="H23" s="13">
        <v>-97.508501999999993</v>
      </c>
      <c r="I23" s="26" t="s">
        <v>49</v>
      </c>
      <c r="J23" s="27" t="s">
        <v>35</v>
      </c>
      <c r="K23" s="25" t="s">
        <v>38</v>
      </c>
      <c r="L23" s="29"/>
      <c r="M23" s="18" t="s">
        <v>52</v>
      </c>
      <c r="N23" s="27" t="s">
        <v>38</v>
      </c>
      <c r="O23" s="30"/>
      <c r="P23" s="20" t="str">
        <f t="shared" si="0"/>
        <v>Non-Lead</v>
      </c>
      <c r="Q23" s="31"/>
      <c r="R23" s="31"/>
      <c r="S23" s="31"/>
      <c r="T23" s="22" t="s">
        <v>34</v>
      </c>
      <c r="U23" s="22"/>
      <c r="V23" s="22"/>
      <c r="W23" s="22"/>
      <c r="X23" s="32" t="str">
        <f>IF((OR((AND('[1]PWS Information'!$E$10="CWS",T23="Single Family Residence",P23="Lead")),
(AND('[1]PWS Information'!$E$10="CWS",T23="Multiple Family Residence",'[1]PWS Information'!$E$11="Yes",P23="Lead")),
(AND('[1]PWS Information'!$E$10="NTNC",P23="Lead")))),"Tier 1",
IF((OR((AND('[1]PWS Information'!$E$10="CWS",T23="Multiple Family Residence",'[1]PWS Information'!$E$11="No",P23="Lead")),
(AND('[1]PWS Information'!$E$10="CWS",T23="Other",P23="Lead")),
(AND('[1]PWS Information'!$E$10="CWS",T23="Building",P23="Lead")))),"Tier 2",
IF((OR((AND('[1]PWS Information'!$E$10="CWS",T23="Single Family Residence",P23="Galvanized Requiring Replacement")),
(AND('[1]PWS Information'!$E$10="CWS",T23="Single Family Residence",P23="Galvanized Requiring Replacement",Q23="Yes")),
(AND('[1]PWS Information'!$E$10="NTNC",P23="Galvanized Requiring Replacement")),
(AND('[1]PWS Information'!$E$10="NTNC",T23="Single Family Residence",Q23="Yes")))),"Tier 3",
IF((OR((AND('[1]PWS Information'!$E$10="CWS",T23="Single Family Residence",R23="Yes",P23="Non-Lead", I23="Non-Lead - Copper",K23="Before 1989")),
(AND('[1]PWS Information'!$E$10="CWS",T23="Single Family Residence",R23="Yes",P23="Non-Lead", M23="Non-Lead - Copper",N23="Before 1989")))),"Tier 4",
IF((OR((AND('[1]PWS Information'!$E$10="NTNC",P23="Non-Lead")),
(AND('[1]PWS Information'!$E$10="CWS",P23="Non-Lead",R23="")),
(AND('[1]PWS Information'!$E$10="CWS",P23="Non-Lead",R23="No")),
(AND('[1]PWS Information'!$E$10="CWS",P23="Non-Lead",R23="Don't Know")),
(AND('[1]PWS Information'!$E$10="CWS",P23="Non-Lead", I23="Non-Lead - Copper", R23="Yes", K23="Between 1989 and 2014")),
(AND('[1]PWS Information'!$E$10="CWS",P23="Non-Lead", I23="Non-Lead - Copper", R23="Yes", K23="After 2014")),
(AND('[1]PWS Information'!$E$10="CWS",P23="Non-Lead", I23="Non-Lead - Copper", R23="Yes", K23="Unknown")),
(AND('[1]PWS Information'!$E$10="CWS",P23="Non-Lead", M23="Non-Lead - Copper", R23="Yes", N23="Between 1989 and 2014")),
(AND('[1]PWS Information'!$E$10="CWS",P23="Non-Lead", M23="Non-Lead - Copper", R23="Yes", N23="After 2014")),
(AND('[1]PWS Information'!$E$10="CWS",P23="Non-Lead", M23="Non-Lead - Copper", R23="Yes", N23="Unknown")),
(AND('[1]PWS Information'!$E$10="CWS",P23="Unknown")),
(AND('[1]PWS Information'!$E$10="NTNC",P23="Unknown")))),"Tier 5",
"")))))</f>
        <v/>
      </c>
      <c r="Y23" s="31"/>
      <c r="Z23" s="31"/>
    </row>
    <row r="24" spans="1:26" ht="29" x14ac:dyDescent="0.35">
      <c r="A24" s="13">
        <v>429</v>
      </c>
      <c r="B24" s="35">
        <v>105</v>
      </c>
      <c r="C24" s="13" t="s">
        <v>61</v>
      </c>
      <c r="D24" s="13" t="s">
        <v>59</v>
      </c>
      <c r="E24" s="13">
        <v>76108</v>
      </c>
      <c r="F24" s="25"/>
      <c r="G24" s="13">
        <v>32.820573000000003</v>
      </c>
      <c r="H24" s="13">
        <v>-97.508437999999998</v>
      </c>
      <c r="I24" s="26" t="s">
        <v>49</v>
      </c>
      <c r="J24" s="27" t="s">
        <v>35</v>
      </c>
      <c r="K24" s="25" t="s">
        <v>38</v>
      </c>
      <c r="L24" s="29"/>
      <c r="M24" s="18" t="s">
        <v>52</v>
      </c>
      <c r="N24" s="27" t="s">
        <v>38</v>
      </c>
      <c r="O24" s="30"/>
      <c r="P24" s="20" t="str">
        <f t="shared" si="0"/>
        <v>Non-Lead</v>
      </c>
      <c r="Q24" s="31"/>
      <c r="R24" s="31"/>
      <c r="S24" s="31"/>
      <c r="T24" s="22" t="s">
        <v>34</v>
      </c>
      <c r="U24" s="22"/>
      <c r="V24" s="22"/>
      <c r="W24" s="22"/>
      <c r="X24" s="32" t="str">
        <f>IF((OR((AND('[1]PWS Information'!$E$10="CWS",T24="Single Family Residence",P24="Lead")),
(AND('[1]PWS Information'!$E$10="CWS",T24="Multiple Family Residence",'[1]PWS Information'!$E$11="Yes",P24="Lead")),
(AND('[1]PWS Information'!$E$10="NTNC",P24="Lead")))),"Tier 1",
IF((OR((AND('[1]PWS Information'!$E$10="CWS",T24="Multiple Family Residence",'[1]PWS Information'!$E$11="No",P24="Lead")),
(AND('[1]PWS Information'!$E$10="CWS",T24="Other",P24="Lead")),
(AND('[1]PWS Information'!$E$10="CWS",T24="Building",P24="Lead")))),"Tier 2",
IF((OR((AND('[1]PWS Information'!$E$10="CWS",T24="Single Family Residence",P24="Galvanized Requiring Replacement")),
(AND('[1]PWS Information'!$E$10="CWS",T24="Single Family Residence",P24="Galvanized Requiring Replacement",Q24="Yes")),
(AND('[1]PWS Information'!$E$10="NTNC",P24="Galvanized Requiring Replacement")),
(AND('[1]PWS Information'!$E$10="NTNC",T24="Single Family Residence",Q24="Yes")))),"Tier 3",
IF((OR((AND('[1]PWS Information'!$E$10="CWS",T24="Single Family Residence",R24="Yes",P24="Non-Lead", I24="Non-Lead - Copper",K24="Before 1989")),
(AND('[1]PWS Information'!$E$10="CWS",T24="Single Family Residence",R24="Yes",P24="Non-Lead", M24="Non-Lead - Copper",N24="Before 1989")))),"Tier 4",
IF((OR((AND('[1]PWS Information'!$E$10="NTNC",P24="Non-Lead")),
(AND('[1]PWS Information'!$E$10="CWS",P24="Non-Lead",R24="")),
(AND('[1]PWS Information'!$E$10="CWS",P24="Non-Lead",R24="No")),
(AND('[1]PWS Information'!$E$10="CWS",P24="Non-Lead",R24="Don't Know")),
(AND('[1]PWS Information'!$E$10="CWS",P24="Non-Lead", I24="Non-Lead - Copper", R24="Yes", K24="Between 1989 and 2014")),
(AND('[1]PWS Information'!$E$10="CWS",P24="Non-Lead", I24="Non-Lead - Copper", R24="Yes", K24="After 2014")),
(AND('[1]PWS Information'!$E$10="CWS",P24="Non-Lead", I24="Non-Lead - Copper", R24="Yes", K24="Unknown")),
(AND('[1]PWS Information'!$E$10="CWS",P24="Non-Lead", M24="Non-Lead - Copper", R24="Yes", N24="Between 1989 and 2014")),
(AND('[1]PWS Information'!$E$10="CWS",P24="Non-Lead", M24="Non-Lead - Copper", R24="Yes", N24="After 2014")),
(AND('[1]PWS Information'!$E$10="CWS",P24="Non-Lead", M24="Non-Lead - Copper", R24="Yes", N24="Unknown")),
(AND('[1]PWS Information'!$E$10="CWS",P24="Unknown")),
(AND('[1]PWS Information'!$E$10="NTNC",P24="Unknown")))),"Tier 5",
"")))))</f>
        <v/>
      </c>
      <c r="Y24" s="31"/>
      <c r="Z24" s="31"/>
    </row>
    <row r="25" spans="1:26" ht="29" x14ac:dyDescent="0.35">
      <c r="A25" s="13">
        <v>123</v>
      </c>
      <c r="B25" s="35">
        <v>109</v>
      </c>
      <c r="C25" s="13" t="s">
        <v>61</v>
      </c>
      <c r="D25" s="13" t="s">
        <v>59</v>
      </c>
      <c r="E25" s="13">
        <v>76108</v>
      </c>
      <c r="F25" s="25"/>
      <c r="G25" s="13">
        <v>32.820917000000001</v>
      </c>
      <c r="H25" s="13">
        <v>-97.508581000000007</v>
      </c>
      <c r="I25" s="26" t="s">
        <v>49</v>
      </c>
      <c r="J25" s="27" t="s">
        <v>35</v>
      </c>
      <c r="K25" s="25" t="s">
        <v>38</v>
      </c>
      <c r="L25" s="29"/>
      <c r="M25" s="18" t="s">
        <v>52</v>
      </c>
      <c r="N25" s="27" t="s">
        <v>38</v>
      </c>
      <c r="O25" s="30"/>
      <c r="P25" s="20" t="str">
        <f t="shared" si="0"/>
        <v>Non-Lead</v>
      </c>
      <c r="Q25" s="31"/>
      <c r="R25" s="31"/>
      <c r="S25" s="31"/>
      <c r="T25" s="22" t="s">
        <v>34</v>
      </c>
      <c r="U25" s="22"/>
      <c r="V25" s="22"/>
      <c r="W25" s="22"/>
      <c r="X25" s="32" t="str">
        <f>IF((OR((AND('[1]PWS Information'!$E$10="CWS",T25="Single Family Residence",P25="Lead")),
(AND('[1]PWS Information'!$E$10="CWS",T25="Multiple Family Residence",'[1]PWS Information'!$E$11="Yes",P25="Lead")),
(AND('[1]PWS Information'!$E$10="NTNC",P25="Lead")))),"Tier 1",
IF((OR((AND('[1]PWS Information'!$E$10="CWS",T25="Multiple Family Residence",'[1]PWS Information'!$E$11="No",P25="Lead")),
(AND('[1]PWS Information'!$E$10="CWS",T25="Other",P25="Lead")),
(AND('[1]PWS Information'!$E$10="CWS",T25="Building",P25="Lead")))),"Tier 2",
IF((OR((AND('[1]PWS Information'!$E$10="CWS",T25="Single Family Residence",P25="Galvanized Requiring Replacement")),
(AND('[1]PWS Information'!$E$10="CWS",T25="Single Family Residence",P25="Galvanized Requiring Replacement",Q25="Yes")),
(AND('[1]PWS Information'!$E$10="NTNC",P25="Galvanized Requiring Replacement")),
(AND('[1]PWS Information'!$E$10="NTNC",T25="Single Family Residence",Q25="Yes")))),"Tier 3",
IF((OR((AND('[1]PWS Information'!$E$10="CWS",T25="Single Family Residence",R25="Yes",P25="Non-Lead", I25="Non-Lead - Copper",K25="Before 1989")),
(AND('[1]PWS Information'!$E$10="CWS",T25="Single Family Residence",R25="Yes",P25="Non-Lead", M25="Non-Lead - Copper",N25="Before 1989")))),"Tier 4",
IF((OR((AND('[1]PWS Information'!$E$10="NTNC",P25="Non-Lead")),
(AND('[1]PWS Information'!$E$10="CWS",P25="Non-Lead",R25="")),
(AND('[1]PWS Information'!$E$10="CWS",P25="Non-Lead",R25="No")),
(AND('[1]PWS Information'!$E$10="CWS",P25="Non-Lead",R25="Don't Know")),
(AND('[1]PWS Information'!$E$10="CWS",P25="Non-Lead", I25="Non-Lead - Copper", R25="Yes", K25="Between 1989 and 2014")),
(AND('[1]PWS Information'!$E$10="CWS",P25="Non-Lead", I25="Non-Lead - Copper", R25="Yes", K25="After 2014")),
(AND('[1]PWS Information'!$E$10="CWS",P25="Non-Lead", I25="Non-Lead - Copper", R25="Yes", K25="Unknown")),
(AND('[1]PWS Information'!$E$10="CWS",P25="Non-Lead", M25="Non-Lead - Copper", R25="Yes", N25="Between 1989 and 2014")),
(AND('[1]PWS Information'!$E$10="CWS",P25="Non-Lead", M25="Non-Lead - Copper", R25="Yes", N25="After 2014")),
(AND('[1]PWS Information'!$E$10="CWS",P25="Non-Lead", M25="Non-Lead - Copper", R25="Yes", N25="Unknown")),
(AND('[1]PWS Information'!$E$10="CWS",P25="Unknown")),
(AND('[1]PWS Information'!$E$10="NTNC",P25="Unknown")))),"Tier 5",
"")))))</f>
        <v/>
      </c>
      <c r="Y25" s="31"/>
      <c r="Z25" s="31"/>
    </row>
    <row r="26" spans="1:26" ht="29" x14ac:dyDescent="0.35">
      <c r="A26" s="13">
        <v>180</v>
      </c>
      <c r="B26" s="35">
        <v>113</v>
      </c>
      <c r="C26" s="13" t="s">
        <v>61</v>
      </c>
      <c r="D26" s="13" t="s">
        <v>59</v>
      </c>
      <c r="E26" s="13">
        <v>76108</v>
      </c>
      <c r="F26" s="25"/>
      <c r="G26" s="13">
        <v>32.821544000000003</v>
      </c>
      <c r="H26" s="13">
        <v>-97.508384000000007</v>
      </c>
      <c r="I26" s="26" t="s">
        <v>49</v>
      </c>
      <c r="J26" s="27" t="s">
        <v>35</v>
      </c>
      <c r="K26" s="25" t="s">
        <v>38</v>
      </c>
      <c r="L26" s="29"/>
      <c r="M26" s="18" t="s">
        <v>52</v>
      </c>
      <c r="N26" s="27" t="s">
        <v>38</v>
      </c>
      <c r="O26" s="30"/>
      <c r="P26" s="20" t="str">
        <f t="shared" si="0"/>
        <v>Non-Lead</v>
      </c>
      <c r="Q26" s="31"/>
      <c r="R26" s="31"/>
      <c r="S26" s="31"/>
      <c r="T26" s="22" t="s">
        <v>34</v>
      </c>
      <c r="U26" s="22"/>
      <c r="V26" s="22"/>
      <c r="W26" s="22"/>
      <c r="X26" s="32" t="str">
        <f>IF((OR((AND('[1]PWS Information'!$E$10="CWS",T26="Single Family Residence",P26="Lead")),
(AND('[1]PWS Information'!$E$10="CWS",T26="Multiple Family Residence",'[1]PWS Information'!$E$11="Yes",P26="Lead")),
(AND('[1]PWS Information'!$E$10="NTNC",P26="Lead")))),"Tier 1",
IF((OR((AND('[1]PWS Information'!$E$10="CWS",T26="Multiple Family Residence",'[1]PWS Information'!$E$11="No",P26="Lead")),
(AND('[1]PWS Information'!$E$10="CWS",T26="Other",P26="Lead")),
(AND('[1]PWS Information'!$E$10="CWS",T26="Building",P26="Lead")))),"Tier 2",
IF((OR((AND('[1]PWS Information'!$E$10="CWS",T26="Single Family Residence",P26="Galvanized Requiring Replacement")),
(AND('[1]PWS Information'!$E$10="CWS",T26="Single Family Residence",P26="Galvanized Requiring Replacement",Q26="Yes")),
(AND('[1]PWS Information'!$E$10="NTNC",P26="Galvanized Requiring Replacement")),
(AND('[1]PWS Information'!$E$10="NTNC",T26="Single Family Residence",Q26="Yes")))),"Tier 3",
IF((OR((AND('[1]PWS Information'!$E$10="CWS",T26="Single Family Residence",R26="Yes",P26="Non-Lead", I26="Non-Lead - Copper",K26="Before 1989")),
(AND('[1]PWS Information'!$E$10="CWS",T26="Single Family Residence",R26="Yes",P26="Non-Lead", M26="Non-Lead - Copper",N26="Before 1989")))),"Tier 4",
IF((OR((AND('[1]PWS Information'!$E$10="NTNC",P26="Non-Lead")),
(AND('[1]PWS Information'!$E$10="CWS",P26="Non-Lead",R26="")),
(AND('[1]PWS Information'!$E$10="CWS",P26="Non-Lead",R26="No")),
(AND('[1]PWS Information'!$E$10="CWS",P26="Non-Lead",R26="Don't Know")),
(AND('[1]PWS Information'!$E$10="CWS",P26="Non-Lead", I26="Non-Lead - Copper", R26="Yes", K26="Between 1989 and 2014")),
(AND('[1]PWS Information'!$E$10="CWS",P26="Non-Lead", I26="Non-Lead - Copper", R26="Yes", K26="After 2014")),
(AND('[1]PWS Information'!$E$10="CWS",P26="Non-Lead", I26="Non-Lead - Copper", R26="Yes", K26="Unknown")),
(AND('[1]PWS Information'!$E$10="CWS",P26="Non-Lead", M26="Non-Lead - Copper", R26="Yes", N26="Between 1989 and 2014")),
(AND('[1]PWS Information'!$E$10="CWS",P26="Non-Lead", M26="Non-Lead - Copper", R26="Yes", N26="After 2014")),
(AND('[1]PWS Information'!$E$10="CWS",P26="Non-Lead", M26="Non-Lead - Copper", R26="Yes", N26="Unknown")),
(AND('[1]PWS Information'!$E$10="CWS",P26="Unknown")),
(AND('[1]PWS Information'!$E$10="NTNC",P26="Unknown")))),"Tier 5",
"")))))</f>
        <v/>
      </c>
      <c r="Y26" s="31"/>
      <c r="Z26" s="31"/>
    </row>
    <row r="27" spans="1:26" ht="29" x14ac:dyDescent="0.35">
      <c r="A27" s="13">
        <v>889</v>
      </c>
      <c r="B27" s="35">
        <v>117</v>
      </c>
      <c r="C27" s="13" t="s">
        <v>61</v>
      </c>
      <c r="D27" s="13" t="s">
        <v>59</v>
      </c>
      <c r="E27" s="13">
        <v>76108</v>
      </c>
      <c r="F27" s="25"/>
      <c r="G27" s="13">
        <v>32.821877999999998</v>
      </c>
      <c r="H27" s="13">
        <v>-97.508606999999998</v>
      </c>
      <c r="I27" s="26" t="s">
        <v>49</v>
      </c>
      <c r="J27" s="27" t="s">
        <v>35</v>
      </c>
      <c r="K27" s="25" t="s">
        <v>38</v>
      </c>
      <c r="L27" s="29"/>
      <c r="M27" s="18" t="s">
        <v>52</v>
      </c>
      <c r="N27" s="27" t="s">
        <v>38</v>
      </c>
      <c r="O27" s="30"/>
      <c r="P27" s="20" t="str">
        <f t="shared" si="0"/>
        <v>Non-Lead</v>
      </c>
      <c r="Q27" s="31"/>
      <c r="R27" s="31"/>
      <c r="S27" s="31"/>
      <c r="T27" s="22" t="s">
        <v>34</v>
      </c>
      <c r="U27" s="22"/>
      <c r="V27" s="22"/>
      <c r="W27" s="22"/>
      <c r="X27" s="32" t="str">
        <f>IF((OR((AND('[1]PWS Information'!$E$10="CWS",T27="Single Family Residence",P27="Lead")),
(AND('[1]PWS Information'!$E$10="CWS",T27="Multiple Family Residence",'[1]PWS Information'!$E$11="Yes",P27="Lead")),
(AND('[1]PWS Information'!$E$10="NTNC",P27="Lead")))),"Tier 1",
IF((OR((AND('[1]PWS Information'!$E$10="CWS",T27="Multiple Family Residence",'[1]PWS Information'!$E$11="No",P27="Lead")),
(AND('[1]PWS Information'!$E$10="CWS",T27="Other",P27="Lead")),
(AND('[1]PWS Information'!$E$10="CWS",T27="Building",P27="Lead")))),"Tier 2",
IF((OR((AND('[1]PWS Information'!$E$10="CWS",T27="Single Family Residence",P27="Galvanized Requiring Replacement")),
(AND('[1]PWS Information'!$E$10="CWS",T27="Single Family Residence",P27="Galvanized Requiring Replacement",Q27="Yes")),
(AND('[1]PWS Information'!$E$10="NTNC",P27="Galvanized Requiring Replacement")),
(AND('[1]PWS Information'!$E$10="NTNC",T27="Single Family Residence",Q27="Yes")))),"Tier 3",
IF((OR((AND('[1]PWS Information'!$E$10="CWS",T27="Single Family Residence",R27="Yes",P27="Non-Lead", I27="Non-Lead - Copper",K27="Before 1989")),
(AND('[1]PWS Information'!$E$10="CWS",T27="Single Family Residence",R27="Yes",P27="Non-Lead", M27="Non-Lead - Copper",N27="Before 1989")))),"Tier 4",
IF((OR((AND('[1]PWS Information'!$E$10="NTNC",P27="Non-Lead")),
(AND('[1]PWS Information'!$E$10="CWS",P27="Non-Lead",R27="")),
(AND('[1]PWS Information'!$E$10="CWS",P27="Non-Lead",R27="No")),
(AND('[1]PWS Information'!$E$10="CWS",P27="Non-Lead",R27="Don't Know")),
(AND('[1]PWS Information'!$E$10="CWS",P27="Non-Lead", I27="Non-Lead - Copper", R27="Yes", K27="Between 1989 and 2014")),
(AND('[1]PWS Information'!$E$10="CWS",P27="Non-Lead", I27="Non-Lead - Copper", R27="Yes", K27="After 2014")),
(AND('[1]PWS Information'!$E$10="CWS",P27="Non-Lead", I27="Non-Lead - Copper", R27="Yes", K27="Unknown")),
(AND('[1]PWS Information'!$E$10="CWS",P27="Non-Lead", M27="Non-Lead - Copper", R27="Yes", N27="Between 1989 and 2014")),
(AND('[1]PWS Information'!$E$10="CWS",P27="Non-Lead", M27="Non-Lead - Copper", R27="Yes", N27="After 2014")),
(AND('[1]PWS Information'!$E$10="CWS",P27="Non-Lead", M27="Non-Lead - Copper", R27="Yes", N27="Unknown")),
(AND('[1]PWS Information'!$E$10="CWS",P27="Unknown")),
(AND('[1]PWS Information'!$E$10="NTNC",P27="Unknown")))),"Tier 5",
"")))))</f>
        <v/>
      </c>
      <c r="Y27" s="31"/>
      <c r="Z27" s="31"/>
    </row>
    <row r="28" spans="1:26" ht="29" x14ac:dyDescent="0.35">
      <c r="A28" s="13">
        <v>803</v>
      </c>
      <c r="B28" s="35">
        <v>100</v>
      </c>
      <c r="C28" s="13" t="s">
        <v>62</v>
      </c>
      <c r="D28" s="13" t="s">
        <v>59</v>
      </c>
      <c r="E28" s="13">
        <v>76108</v>
      </c>
      <c r="F28" s="25"/>
      <c r="G28" s="13">
        <v>32.820450999999998</v>
      </c>
      <c r="H28" s="13">
        <v>-97.502699000000007</v>
      </c>
      <c r="I28" s="26" t="s">
        <v>49</v>
      </c>
      <c r="J28" s="27" t="s">
        <v>35</v>
      </c>
      <c r="K28" s="25" t="s">
        <v>38</v>
      </c>
      <c r="L28" s="29"/>
      <c r="M28" s="18" t="s">
        <v>49</v>
      </c>
      <c r="N28" s="27" t="s">
        <v>38</v>
      </c>
      <c r="O28" s="30"/>
      <c r="P28" s="20" t="str">
        <f t="shared" si="0"/>
        <v>Non-Lead</v>
      </c>
      <c r="Q28" s="31"/>
      <c r="R28" s="31"/>
      <c r="S28" s="31"/>
      <c r="T28" s="22" t="s">
        <v>34</v>
      </c>
      <c r="U28" s="22"/>
      <c r="V28" s="22"/>
      <c r="W28" s="22"/>
      <c r="X28" s="32" t="str">
        <f>IF((OR((AND('[1]PWS Information'!$E$10="CWS",T28="Single Family Residence",P28="Lead")),
(AND('[1]PWS Information'!$E$10="CWS",T28="Multiple Family Residence",'[1]PWS Information'!$E$11="Yes",P28="Lead")),
(AND('[1]PWS Information'!$E$10="NTNC",P28="Lead")))),"Tier 1",
IF((OR((AND('[1]PWS Information'!$E$10="CWS",T28="Multiple Family Residence",'[1]PWS Information'!$E$11="No",P28="Lead")),
(AND('[1]PWS Information'!$E$10="CWS",T28="Other",P28="Lead")),
(AND('[1]PWS Information'!$E$10="CWS",T28="Building",P28="Lead")))),"Tier 2",
IF((OR((AND('[1]PWS Information'!$E$10="CWS",T28="Single Family Residence",P28="Galvanized Requiring Replacement")),
(AND('[1]PWS Information'!$E$10="CWS",T28="Single Family Residence",P28="Galvanized Requiring Replacement",Q28="Yes")),
(AND('[1]PWS Information'!$E$10="NTNC",P28="Galvanized Requiring Replacement")),
(AND('[1]PWS Information'!$E$10="NTNC",T28="Single Family Residence",Q28="Yes")))),"Tier 3",
IF((OR((AND('[1]PWS Information'!$E$10="CWS",T28="Single Family Residence",R28="Yes",P28="Non-Lead", I28="Non-Lead - Copper",K28="Before 1989")),
(AND('[1]PWS Information'!$E$10="CWS",T28="Single Family Residence",R28="Yes",P28="Non-Lead", M28="Non-Lead - Copper",N28="Before 1989")))),"Tier 4",
IF((OR((AND('[1]PWS Information'!$E$10="NTNC",P28="Non-Lead")),
(AND('[1]PWS Information'!$E$10="CWS",P28="Non-Lead",R28="")),
(AND('[1]PWS Information'!$E$10="CWS",P28="Non-Lead",R28="No")),
(AND('[1]PWS Information'!$E$10="CWS",P28="Non-Lead",R28="Don't Know")),
(AND('[1]PWS Information'!$E$10="CWS",P28="Non-Lead", I28="Non-Lead - Copper", R28="Yes", K28="Between 1989 and 2014")),
(AND('[1]PWS Information'!$E$10="CWS",P28="Non-Lead", I28="Non-Lead - Copper", R28="Yes", K28="After 2014")),
(AND('[1]PWS Information'!$E$10="CWS",P28="Non-Lead", I28="Non-Lead - Copper", R28="Yes", K28="Unknown")),
(AND('[1]PWS Information'!$E$10="CWS",P28="Non-Lead", M28="Non-Lead - Copper", R28="Yes", N28="Between 1989 and 2014")),
(AND('[1]PWS Information'!$E$10="CWS",P28="Non-Lead", M28="Non-Lead - Copper", R28="Yes", N28="After 2014")),
(AND('[1]PWS Information'!$E$10="CWS",P28="Non-Lead", M28="Non-Lead - Copper", R28="Yes", N28="Unknown")),
(AND('[1]PWS Information'!$E$10="CWS",P28="Unknown")),
(AND('[1]PWS Information'!$E$10="NTNC",P28="Unknown")))),"Tier 5",
"")))))</f>
        <v/>
      </c>
      <c r="Y28" s="31"/>
      <c r="Z28" s="31"/>
    </row>
    <row r="29" spans="1:26" ht="29" x14ac:dyDescent="0.35">
      <c r="A29" s="13">
        <v>355</v>
      </c>
      <c r="B29" s="35">
        <v>101</v>
      </c>
      <c r="C29" s="13" t="s">
        <v>62</v>
      </c>
      <c r="D29" s="13" t="s">
        <v>59</v>
      </c>
      <c r="E29" s="13">
        <v>76108</v>
      </c>
      <c r="F29" s="25"/>
      <c r="G29" s="13">
        <v>32.820341999999997</v>
      </c>
      <c r="H29" s="13">
        <v>-97.503532000000007</v>
      </c>
      <c r="I29" s="26" t="s">
        <v>49</v>
      </c>
      <c r="J29" s="27" t="s">
        <v>35</v>
      </c>
      <c r="K29" s="25" t="s">
        <v>38</v>
      </c>
      <c r="L29" s="29"/>
      <c r="M29" s="18" t="s">
        <v>52</v>
      </c>
      <c r="N29" s="27" t="s">
        <v>38</v>
      </c>
      <c r="O29" s="30"/>
      <c r="P29" s="20" t="str">
        <f t="shared" si="0"/>
        <v>Non-Lead</v>
      </c>
      <c r="Q29" s="31"/>
      <c r="R29" s="31"/>
      <c r="S29" s="31"/>
      <c r="T29" s="22" t="s">
        <v>34</v>
      </c>
      <c r="U29" s="22"/>
      <c r="V29" s="22"/>
      <c r="W29" s="22"/>
      <c r="X29" s="32" t="str">
        <f>IF((OR((AND('[1]PWS Information'!$E$10="CWS",T29="Single Family Residence",P29="Lead")),
(AND('[1]PWS Information'!$E$10="CWS",T29="Multiple Family Residence",'[1]PWS Information'!$E$11="Yes",P29="Lead")),
(AND('[1]PWS Information'!$E$10="NTNC",P29="Lead")))),"Tier 1",
IF((OR((AND('[1]PWS Information'!$E$10="CWS",T29="Multiple Family Residence",'[1]PWS Information'!$E$11="No",P29="Lead")),
(AND('[1]PWS Information'!$E$10="CWS",T29="Other",P29="Lead")),
(AND('[1]PWS Information'!$E$10="CWS",T29="Building",P29="Lead")))),"Tier 2",
IF((OR((AND('[1]PWS Information'!$E$10="CWS",T29="Single Family Residence",P29="Galvanized Requiring Replacement")),
(AND('[1]PWS Information'!$E$10="CWS",T29="Single Family Residence",P29="Galvanized Requiring Replacement",Q29="Yes")),
(AND('[1]PWS Information'!$E$10="NTNC",P29="Galvanized Requiring Replacement")),
(AND('[1]PWS Information'!$E$10="NTNC",T29="Single Family Residence",Q29="Yes")))),"Tier 3",
IF((OR((AND('[1]PWS Information'!$E$10="CWS",T29="Single Family Residence",R29="Yes",P29="Non-Lead", I29="Non-Lead - Copper",K29="Before 1989")),
(AND('[1]PWS Information'!$E$10="CWS",T29="Single Family Residence",R29="Yes",P29="Non-Lead", M29="Non-Lead - Copper",N29="Before 1989")))),"Tier 4",
IF((OR((AND('[1]PWS Information'!$E$10="NTNC",P29="Non-Lead")),
(AND('[1]PWS Information'!$E$10="CWS",P29="Non-Lead",R29="")),
(AND('[1]PWS Information'!$E$10="CWS",P29="Non-Lead",R29="No")),
(AND('[1]PWS Information'!$E$10="CWS",P29="Non-Lead",R29="Don't Know")),
(AND('[1]PWS Information'!$E$10="CWS",P29="Non-Lead", I29="Non-Lead - Copper", R29="Yes", K29="Between 1989 and 2014")),
(AND('[1]PWS Information'!$E$10="CWS",P29="Non-Lead", I29="Non-Lead - Copper", R29="Yes", K29="After 2014")),
(AND('[1]PWS Information'!$E$10="CWS",P29="Non-Lead", I29="Non-Lead - Copper", R29="Yes", K29="Unknown")),
(AND('[1]PWS Information'!$E$10="CWS",P29="Non-Lead", M29="Non-Lead - Copper", R29="Yes", N29="Between 1989 and 2014")),
(AND('[1]PWS Information'!$E$10="CWS",P29="Non-Lead", M29="Non-Lead - Copper", R29="Yes", N29="After 2014")),
(AND('[1]PWS Information'!$E$10="CWS",P29="Non-Lead", M29="Non-Lead - Copper", R29="Yes", N29="Unknown")),
(AND('[1]PWS Information'!$E$10="CWS",P29="Unknown")),
(AND('[1]PWS Information'!$E$10="NTNC",P29="Unknown")))),"Tier 5",
"")))))</f>
        <v/>
      </c>
      <c r="Y29" s="31"/>
      <c r="Z29" s="31"/>
    </row>
    <row r="30" spans="1:26" ht="29" x14ac:dyDescent="0.35">
      <c r="A30" s="13">
        <v>790</v>
      </c>
      <c r="B30" s="35">
        <v>104</v>
      </c>
      <c r="C30" s="13" t="s">
        <v>63</v>
      </c>
      <c r="D30" s="13" t="s">
        <v>59</v>
      </c>
      <c r="E30" s="13">
        <v>76108</v>
      </c>
      <c r="F30" s="25"/>
      <c r="G30" s="13">
        <v>32.820883000000002</v>
      </c>
      <c r="H30" s="13">
        <v>-97.502919000000006</v>
      </c>
      <c r="I30" s="26" t="s">
        <v>49</v>
      </c>
      <c r="J30" s="27" t="s">
        <v>35</v>
      </c>
      <c r="K30" s="25" t="s">
        <v>38</v>
      </c>
      <c r="L30" s="29"/>
      <c r="M30" s="18" t="s">
        <v>52</v>
      </c>
      <c r="N30" s="27" t="s">
        <v>38</v>
      </c>
      <c r="O30" s="30"/>
      <c r="P30" s="20" t="str">
        <f t="shared" si="0"/>
        <v>Non-Lead</v>
      </c>
      <c r="Q30" s="31"/>
      <c r="R30" s="31"/>
      <c r="S30" s="31"/>
      <c r="T30" s="22" t="s">
        <v>34</v>
      </c>
      <c r="U30" s="22"/>
      <c r="V30" s="22"/>
      <c r="W30" s="22"/>
      <c r="X30" s="32" t="str">
        <f>IF((OR((AND('[1]PWS Information'!$E$10="CWS",T30="Single Family Residence",P30="Lead")),
(AND('[1]PWS Information'!$E$10="CWS",T30="Multiple Family Residence",'[1]PWS Information'!$E$11="Yes",P30="Lead")),
(AND('[1]PWS Information'!$E$10="NTNC",P30="Lead")))),"Tier 1",
IF((OR((AND('[1]PWS Information'!$E$10="CWS",T30="Multiple Family Residence",'[1]PWS Information'!$E$11="No",P30="Lead")),
(AND('[1]PWS Information'!$E$10="CWS",T30="Other",P30="Lead")),
(AND('[1]PWS Information'!$E$10="CWS",T30="Building",P30="Lead")))),"Tier 2",
IF((OR((AND('[1]PWS Information'!$E$10="CWS",T30="Single Family Residence",P30="Galvanized Requiring Replacement")),
(AND('[1]PWS Information'!$E$10="CWS",T30="Single Family Residence",P30="Galvanized Requiring Replacement",Q30="Yes")),
(AND('[1]PWS Information'!$E$10="NTNC",P30="Galvanized Requiring Replacement")),
(AND('[1]PWS Information'!$E$10="NTNC",T30="Single Family Residence",Q30="Yes")))),"Tier 3",
IF((OR((AND('[1]PWS Information'!$E$10="CWS",T30="Single Family Residence",R30="Yes",P30="Non-Lead", I30="Non-Lead - Copper",K30="Before 1989")),
(AND('[1]PWS Information'!$E$10="CWS",T30="Single Family Residence",R30="Yes",P30="Non-Lead", M30="Non-Lead - Copper",N30="Before 1989")))),"Tier 4",
IF((OR((AND('[1]PWS Information'!$E$10="NTNC",P30="Non-Lead")),
(AND('[1]PWS Information'!$E$10="CWS",P30="Non-Lead",R30="")),
(AND('[1]PWS Information'!$E$10="CWS",P30="Non-Lead",R30="No")),
(AND('[1]PWS Information'!$E$10="CWS",P30="Non-Lead",R30="Don't Know")),
(AND('[1]PWS Information'!$E$10="CWS",P30="Non-Lead", I30="Non-Lead - Copper", R30="Yes", K30="Between 1989 and 2014")),
(AND('[1]PWS Information'!$E$10="CWS",P30="Non-Lead", I30="Non-Lead - Copper", R30="Yes", K30="After 2014")),
(AND('[1]PWS Information'!$E$10="CWS",P30="Non-Lead", I30="Non-Lead - Copper", R30="Yes", K30="Unknown")),
(AND('[1]PWS Information'!$E$10="CWS",P30="Non-Lead", M30="Non-Lead - Copper", R30="Yes", N30="Between 1989 and 2014")),
(AND('[1]PWS Information'!$E$10="CWS",P30="Non-Lead", M30="Non-Lead - Copper", R30="Yes", N30="After 2014")),
(AND('[1]PWS Information'!$E$10="CWS",P30="Non-Lead", M30="Non-Lead - Copper", R30="Yes", N30="Unknown")),
(AND('[1]PWS Information'!$E$10="CWS",P30="Unknown")),
(AND('[1]PWS Information'!$E$10="NTNC",P30="Unknown")))),"Tier 5",
"")))))</f>
        <v/>
      </c>
      <c r="Y30" s="31"/>
      <c r="Z30" s="31"/>
    </row>
    <row r="31" spans="1:26" ht="29" x14ac:dyDescent="0.35">
      <c r="A31" s="13">
        <v>662</v>
      </c>
      <c r="B31" s="35">
        <v>105</v>
      </c>
      <c r="C31" s="13" t="s">
        <v>63</v>
      </c>
      <c r="D31" s="13" t="s">
        <v>59</v>
      </c>
      <c r="E31" s="13">
        <v>76108</v>
      </c>
      <c r="F31" s="25"/>
      <c r="G31" s="13">
        <v>32.820664999999998</v>
      </c>
      <c r="H31" s="13">
        <v>-97.503497999999993</v>
      </c>
      <c r="I31" s="26" t="s">
        <v>49</v>
      </c>
      <c r="J31" s="27" t="s">
        <v>35</v>
      </c>
      <c r="K31" s="25" t="s">
        <v>38</v>
      </c>
      <c r="L31" s="30"/>
      <c r="M31" s="26" t="s">
        <v>52</v>
      </c>
      <c r="N31" s="27" t="s">
        <v>38</v>
      </c>
      <c r="O31" s="30"/>
      <c r="P31" s="20" t="str">
        <f t="shared" si="0"/>
        <v>Non-Lead</v>
      </c>
      <c r="Q31" s="31"/>
      <c r="R31" s="31"/>
      <c r="S31" s="31"/>
      <c r="T31" s="22" t="s">
        <v>34</v>
      </c>
      <c r="U31" s="22"/>
      <c r="V31" s="22"/>
      <c r="W31" s="22"/>
      <c r="X31" s="32" t="str">
        <f>IF((OR((AND('[1]PWS Information'!$E$10="CWS",T31="Single Family Residence",P31="Lead")),
(AND('[1]PWS Information'!$E$10="CWS",T31="Multiple Family Residence",'[1]PWS Information'!$E$11="Yes",P31="Lead")),
(AND('[1]PWS Information'!$E$10="NTNC",P31="Lead")))),"Tier 1",
IF((OR((AND('[1]PWS Information'!$E$10="CWS",T31="Multiple Family Residence",'[1]PWS Information'!$E$11="No",P31="Lead")),
(AND('[1]PWS Information'!$E$10="CWS",T31="Other",P31="Lead")),
(AND('[1]PWS Information'!$E$10="CWS",T31="Building",P31="Lead")))),"Tier 2",
IF((OR((AND('[1]PWS Information'!$E$10="CWS",T31="Single Family Residence",P31="Galvanized Requiring Replacement")),
(AND('[1]PWS Information'!$E$10="CWS",T31="Single Family Residence",P31="Galvanized Requiring Replacement",Q31="Yes")),
(AND('[1]PWS Information'!$E$10="NTNC",P31="Galvanized Requiring Replacement")),
(AND('[1]PWS Information'!$E$10="NTNC",T31="Single Family Residence",Q31="Yes")))),"Tier 3",
IF((OR((AND('[1]PWS Information'!$E$10="CWS",T31="Single Family Residence",R31="Yes",P31="Non-Lead", I31="Non-Lead - Copper",K31="Before 1989")),
(AND('[1]PWS Information'!$E$10="CWS",T31="Single Family Residence",R31="Yes",P31="Non-Lead", M31="Non-Lead - Copper",N31="Before 1989")))),"Tier 4",
IF((OR((AND('[1]PWS Information'!$E$10="NTNC",P31="Non-Lead")),
(AND('[1]PWS Information'!$E$10="CWS",P31="Non-Lead",R31="")),
(AND('[1]PWS Information'!$E$10="CWS",P31="Non-Lead",R31="No")),
(AND('[1]PWS Information'!$E$10="CWS",P31="Non-Lead",R31="Don't Know")),
(AND('[1]PWS Information'!$E$10="CWS",P31="Non-Lead", I31="Non-Lead - Copper", R31="Yes", K31="Between 1989 and 2014")),
(AND('[1]PWS Information'!$E$10="CWS",P31="Non-Lead", I31="Non-Lead - Copper", R31="Yes", K31="After 2014")),
(AND('[1]PWS Information'!$E$10="CWS",P31="Non-Lead", I31="Non-Lead - Copper", R31="Yes", K31="Unknown")),
(AND('[1]PWS Information'!$E$10="CWS",P31="Non-Lead", M31="Non-Lead - Copper", R31="Yes", N31="Between 1989 and 2014")),
(AND('[1]PWS Information'!$E$10="CWS",P31="Non-Lead", M31="Non-Lead - Copper", R31="Yes", N31="After 2014")),
(AND('[1]PWS Information'!$E$10="CWS",P31="Non-Lead", M31="Non-Lead - Copper", R31="Yes", N31="Unknown")),
(AND('[1]PWS Information'!$E$10="CWS",P31="Unknown")),
(AND('[1]PWS Information'!$E$10="NTNC",P31="Unknown")))),"Tier 5",
"")))))</f>
        <v/>
      </c>
      <c r="Y31" s="31"/>
      <c r="Z31" s="31"/>
    </row>
    <row r="32" spans="1:26" ht="29" x14ac:dyDescent="0.35">
      <c r="A32" s="13">
        <v>460</v>
      </c>
      <c r="B32" s="35">
        <v>108</v>
      </c>
      <c r="C32" s="13" t="s">
        <v>63</v>
      </c>
      <c r="D32" s="13" t="s">
        <v>59</v>
      </c>
      <c r="E32" s="13">
        <v>76108</v>
      </c>
      <c r="F32" s="25"/>
      <c r="G32" s="13">
        <v>32.821275999999997</v>
      </c>
      <c r="H32" s="13">
        <v>-97.502820999999997</v>
      </c>
      <c r="I32" s="26" t="s">
        <v>49</v>
      </c>
      <c r="J32" s="27" t="s">
        <v>35</v>
      </c>
      <c r="K32" s="25" t="s">
        <v>38</v>
      </c>
      <c r="L32" s="30"/>
      <c r="M32" s="26" t="s">
        <v>49</v>
      </c>
      <c r="N32" s="27" t="s">
        <v>38</v>
      </c>
      <c r="O32" s="30"/>
      <c r="P32" s="20" t="str">
        <f t="shared" si="0"/>
        <v>Non-Lead</v>
      </c>
      <c r="Q32" s="31"/>
      <c r="R32" s="31"/>
      <c r="S32" s="31"/>
      <c r="T32" s="22" t="s">
        <v>34</v>
      </c>
      <c r="U32" s="22"/>
      <c r="V32" s="22"/>
      <c r="W32" s="22"/>
      <c r="X32" s="32" t="str">
        <f>IF((OR((AND('[1]PWS Information'!$E$10="CWS",T32="Single Family Residence",P32="Lead")),
(AND('[1]PWS Information'!$E$10="CWS",T32="Multiple Family Residence",'[1]PWS Information'!$E$11="Yes",P32="Lead")),
(AND('[1]PWS Information'!$E$10="NTNC",P32="Lead")))),"Tier 1",
IF((OR((AND('[1]PWS Information'!$E$10="CWS",T32="Multiple Family Residence",'[1]PWS Information'!$E$11="No",P32="Lead")),
(AND('[1]PWS Information'!$E$10="CWS",T32="Other",P32="Lead")),
(AND('[1]PWS Information'!$E$10="CWS",T32="Building",P32="Lead")))),"Tier 2",
IF((OR((AND('[1]PWS Information'!$E$10="CWS",T32="Single Family Residence",P32="Galvanized Requiring Replacement")),
(AND('[1]PWS Information'!$E$10="CWS",T32="Single Family Residence",P32="Galvanized Requiring Replacement",Q32="Yes")),
(AND('[1]PWS Information'!$E$10="NTNC",P32="Galvanized Requiring Replacement")),
(AND('[1]PWS Information'!$E$10="NTNC",T32="Single Family Residence",Q32="Yes")))),"Tier 3",
IF((OR((AND('[1]PWS Information'!$E$10="CWS",T32="Single Family Residence",R32="Yes",P32="Non-Lead", I32="Non-Lead - Copper",K32="Before 1989")),
(AND('[1]PWS Information'!$E$10="CWS",T32="Single Family Residence",R32="Yes",P32="Non-Lead", M32="Non-Lead - Copper",N32="Before 1989")))),"Tier 4",
IF((OR((AND('[1]PWS Information'!$E$10="NTNC",P32="Non-Lead")),
(AND('[1]PWS Information'!$E$10="CWS",P32="Non-Lead",R32="")),
(AND('[1]PWS Information'!$E$10="CWS",P32="Non-Lead",R32="No")),
(AND('[1]PWS Information'!$E$10="CWS",P32="Non-Lead",R32="Don't Know")),
(AND('[1]PWS Information'!$E$10="CWS",P32="Non-Lead", I32="Non-Lead - Copper", R32="Yes", K32="Between 1989 and 2014")),
(AND('[1]PWS Information'!$E$10="CWS",P32="Non-Lead", I32="Non-Lead - Copper", R32="Yes", K32="After 2014")),
(AND('[1]PWS Information'!$E$10="CWS",P32="Non-Lead", I32="Non-Lead - Copper", R32="Yes", K32="Unknown")),
(AND('[1]PWS Information'!$E$10="CWS",P32="Non-Lead", M32="Non-Lead - Copper", R32="Yes", N32="Between 1989 and 2014")),
(AND('[1]PWS Information'!$E$10="CWS",P32="Non-Lead", M32="Non-Lead - Copper", R32="Yes", N32="After 2014")),
(AND('[1]PWS Information'!$E$10="CWS",P32="Non-Lead", M32="Non-Lead - Copper", R32="Yes", N32="Unknown")),
(AND('[1]PWS Information'!$E$10="CWS",P32="Unknown")),
(AND('[1]PWS Information'!$E$10="NTNC",P32="Unknown")))),"Tier 5",
"")))))</f>
        <v/>
      </c>
      <c r="Y32" s="31"/>
      <c r="Z32" s="31"/>
    </row>
    <row r="33" spans="1:26" ht="29" x14ac:dyDescent="0.35">
      <c r="A33" s="13">
        <v>238</v>
      </c>
      <c r="B33" s="35">
        <v>109</v>
      </c>
      <c r="C33" s="13" t="s">
        <v>63</v>
      </c>
      <c r="D33" s="13" t="s">
        <v>59</v>
      </c>
      <c r="E33" s="13">
        <v>76108</v>
      </c>
      <c r="F33" s="25"/>
      <c r="G33" s="13">
        <v>32.820976000000002</v>
      </c>
      <c r="H33" s="13">
        <v>-97.503552999999997</v>
      </c>
      <c r="I33" s="26" t="s">
        <v>49</v>
      </c>
      <c r="J33" s="27" t="s">
        <v>35</v>
      </c>
      <c r="K33" s="25" t="s">
        <v>38</v>
      </c>
      <c r="L33" s="30"/>
      <c r="M33" s="26" t="s">
        <v>52</v>
      </c>
      <c r="N33" s="27" t="s">
        <v>38</v>
      </c>
      <c r="O33" s="30"/>
      <c r="P33" s="20" t="str">
        <f t="shared" si="0"/>
        <v>Non-Lead</v>
      </c>
      <c r="Q33" s="31"/>
      <c r="R33" s="31"/>
      <c r="S33" s="31"/>
      <c r="T33" s="22" t="s">
        <v>34</v>
      </c>
      <c r="U33" s="22"/>
      <c r="V33" s="22"/>
      <c r="W33" s="22"/>
      <c r="X33" s="32" t="str">
        <f>IF((OR((AND('[1]PWS Information'!$E$10="CWS",T33="Single Family Residence",P33="Lead")),
(AND('[1]PWS Information'!$E$10="CWS",T33="Multiple Family Residence",'[1]PWS Information'!$E$11="Yes",P33="Lead")),
(AND('[1]PWS Information'!$E$10="NTNC",P33="Lead")))),"Tier 1",
IF((OR((AND('[1]PWS Information'!$E$10="CWS",T33="Multiple Family Residence",'[1]PWS Information'!$E$11="No",P33="Lead")),
(AND('[1]PWS Information'!$E$10="CWS",T33="Other",P33="Lead")),
(AND('[1]PWS Information'!$E$10="CWS",T33="Building",P33="Lead")))),"Tier 2",
IF((OR((AND('[1]PWS Information'!$E$10="CWS",T33="Single Family Residence",P33="Galvanized Requiring Replacement")),
(AND('[1]PWS Information'!$E$10="CWS",T33="Single Family Residence",P33="Galvanized Requiring Replacement",Q33="Yes")),
(AND('[1]PWS Information'!$E$10="NTNC",P33="Galvanized Requiring Replacement")),
(AND('[1]PWS Information'!$E$10="NTNC",T33="Single Family Residence",Q33="Yes")))),"Tier 3",
IF((OR((AND('[1]PWS Information'!$E$10="CWS",T33="Single Family Residence",R33="Yes",P33="Non-Lead", I33="Non-Lead - Copper",K33="Before 1989")),
(AND('[1]PWS Information'!$E$10="CWS",T33="Single Family Residence",R33="Yes",P33="Non-Lead", M33="Non-Lead - Copper",N33="Before 1989")))),"Tier 4",
IF((OR((AND('[1]PWS Information'!$E$10="NTNC",P33="Non-Lead")),
(AND('[1]PWS Information'!$E$10="CWS",P33="Non-Lead",R33="")),
(AND('[1]PWS Information'!$E$10="CWS",P33="Non-Lead",R33="No")),
(AND('[1]PWS Information'!$E$10="CWS",P33="Non-Lead",R33="Don't Know")),
(AND('[1]PWS Information'!$E$10="CWS",P33="Non-Lead", I33="Non-Lead - Copper", R33="Yes", K33="Between 1989 and 2014")),
(AND('[1]PWS Information'!$E$10="CWS",P33="Non-Lead", I33="Non-Lead - Copper", R33="Yes", K33="After 2014")),
(AND('[1]PWS Information'!$E$10="CWS",P33="Non-Lead", I33="Non-Lead - Copper", R33="Yes", K33="Unknown")),
(AND('[1]PWS Information'!$E$10="CWS",P33="Non-Lead", M33="Non-Lead - Copper", R33="Yes", N33="Between 1989 and 2014")),
(AND('[1]PWS Information'!$E$10="CWS",P33="Non-Lead", M33="Non-Lead - Copper", R33="Yes", N33="After 2014")),
(AND('[1]PWS Information'!$E$10="CWS",P33="Non-Lead", M33="Non-Lead - Copper", R33="Yes", N33="Unknown")),
(AND('[1]PWS Information'!$E$10="CWS",P33="Unknown")),
(AND('[1]PWS Information'!$E$10="NTNC",P33="Unknown")))),"Tier 5",
"")))))</f>
        <v/>
      </c>
      <c r="Y33" s="31"/>
      <c r="Z33" s="31"/>
    </row>
    <row r="34" spans="1:26" ht="29" x14ac:dyDescent="0.35">
      <c r="A34" s="13">
        <v>1136</v>
      </c>
      <c r="B34" s="35">
        <v>112</v>
      </c>
      <c r="C34" s="13" t="s">
        <v>62</v>
      </c>
      <c r="D34" s="13" t="s">
        <v>59</v>
      </c>
      <c r="E34" s="13">
        <v>76108</v>
      </c>
      <c r="F34" s="25"/>
      <c r="G34" s="13">
        <v>32.821702000000002</v>
      </c>
      <c r="H34" s="13">
        <v>-97.502770999999996</v>
      </c>
      <c r="I34" s="26" t="s">
        <v>49</v>
      </c>
      <c r="J34" s="27" t="s">
        <v>35</v>
      </c>
      <c r="K34" s="25" t="s">
        <v>38</v>
      </c>
      <c r="L34" s="30"/>
      <c r="M34" s="26" t="s">
        <v>49</v>
      </c>
      <c r="N34" s="27" t="s">
        <v>38</v>
      </c>
      <c r="O34" s="30"/>
      <c r="P34" s="20" t="str">
        <f t="shared" si="0"/>
        <v>Non-Lead</v>
      </c>
      <c r="Q34" s="31"/>
      <c r="R34" s="31"/>
      <c r="S34" s="31"/>
      <c r="T34" s="22" t="s">
        <v>34</v>
      </c>
      <c r="U34" s="22"/>
      <c r="V34" s="22"/>
      <c r="W34" s="22"/>
      <c r="X34" s="32" t="str">
        <f>IF((OR((AND('[1]PWS Information'!$E$10="CWS",T34="Single Family Residence",P34="Lead")),
(AND('[1]PWS Information'!$E$10="CWS",T34="Multiple Family Residence",'[1]PWS Information'!$E$11="Yes",P34="Lead")),
(AND('[1]PWS Information'!$E$10="NTNC",P34="Lead")))),"Tier 1",
IF((OR((AND('[1]PWS Information'!$E$10="CWS",T34="Multiple Family Residence",'[1]PWS Information'!$E$11="No",P34="Lead")),
(AND('[1]PWS Information'!$E$10="CWS",T34="Other",P34="Lead")),
(AND('[1]PWS Information'!$E$10="CWS",T34="Building",P34="Lead")))),"Tier 2",
IF((OR((AND('[1]PWS Information'!$E$10="CWS",T34="Single Family Residence",P34="Galvanized Requiring Replacement")),
(AND('[1]PWS Information'!$E$10="CWS",T34="Single Family Residence",P34="Galvanized Requiring Replacement",Q34="Yes")),
(AND('[1]PWS Information'!$E$10="NTNC",P34="Galvanized Requiring Replacement")),
(AND('[1]PWS Information'!$E$10="NTNC",T34="Single Family Residence",Q34="Yes")))),"Tier 3",
IF((OR((AND('[1]PWS Information'!$E$10="CWS",T34="Single Family Residence",R34="Yes",P34="Non-Lead", I34="Non-Lead - Copper",K34="Before 1989")),
(AND('[1]PWS Information'!$E$10="CWS",T34="Single Family Residence",R34="Yes",P34="Non-Lead", M34="Non-Lead - Copper",N34="Before 1989")))),"Tier 4",
IF((OR((AND('[1]PWS Information'!$E$10="NTNC",P34="Non-Lead")),
(AND('[1]PWS Information'!$E$10="CWS",P34="Non-Lead",R34="")),
(AND('[1]PWS Information'!$E$10="CWS",P34="Non-Lead",R34="No")),
(AND('[1]PWS Information'!$E$10="CWS",P34="Non-Lead",R34="Don't Know")),
(AND('[1]PWS Information'!$E$10="CWS",P34="Non-Lead", I34="Non-Lead - Copper", R34="Yes", K34="Between 1989 and 2014")),
(AND('[1]PWS Information'!$E$10="CWS",P34="Non-Lead", I34="Non-Lead - Copper", R34="Yes", K34="After 2014")),
(AND('[1]PWS Information'!$E$10="CWS",P34="Non-Lead", I34="Non-Lead - Copper", R34="Yes", K34="Unknown")),
(AND('[1]PWS Information'!$E$10="CWS",P34="Non-Lead", M34="Non-Lead - Copper", R34="Yes", N34="Between 1989 and 2014")),
(AND('[1]PWS Information'!$E$10="CWS",P34="Non-Lead", M34="Non-Lead - Copper", R34="Yes", N34="After 2014")),
(AND('[1]PWS Information'!$E$10="CWS",P34="Non-Lead", M34="Non-Lead - Copper", R34="Yes", N34="Unknown")),
(AND('[1]PWS Information'!$E$10="CWS",P34="Unknown")),
(AND('[1]PWS Information'!$E$10="NTNC",P34="Unknown")))),"Tier 5",
"")))))</f>
        <v/>
      </c>
      <c r="Y34" s="31"/>
      <c r="Z34" s="31"/>
    </row>
    <row r="35" spans="1:26" ht="29" x14ac:dyDescent="0.35">
      <c r="A35" s="13">
        <v>531</v>
      </c>
      <c r="B35" s="35">
        <v>113</v>
      </c>
      <c r="C35" s="13" t="s">
        <v>63</v>
      </c>
      <c r="D35" s="13" t="s">
        <v>59</v>
      </c>
      <c r="E35" s="13">
        <v>76108</v>
      </c>
      <c r="F35" s="25"/>
      <c r="G35" s="13">
        <v>32.821306</v>
      </c>
      <c r="H35" s="13">
        <v>-97.503532000000007</v>
      </c>
      <c r="I35" s="26" t="s">
        <v>49</v>
      </c>
      <c r="J35" s="27" t="s">
        <v>35</v>
      </c>
      <c r="K35" s="25" t="s">
        <v>38</v>
      </c>
      <c r="L35" s="30"/>
      <c r="M35" s="26" t="s">
        <v>52</v>
      </c>
      <c r="N35" s="27" t="s">
        <v>38</v>
      </c>
      <c r="O35" s="30"/>
      <c r="P35" s="20" t="str">
        <f t="shared" si="0"/>
        <v>Non-Lead</v>
      </c>
      <c r="Q35" s="31"/>
      <c r="R35" s="31"/>
      <c r="S35" s="31"/>
      <c r="T35" s="22" t="s">
        <v>34</v>
      </c>
      <c r="U35" s="22"/>
      <c r="V35" s="22"/>
      <c r="W35" s="22"/>
      <c r="X35" s="32" t="str">
        <f>IF((OR((AND('[1]PWS Information'!$E$10="CWS",T35="Single Family Residence",P35="Lead")),
(AND('[1]PWS Information'!$E$10="CWS",T35="Multiple Family Residence",'[1]PWS Information'!$E$11="Yes",P35="Lead")),
(AND('[1]PWS Information'!$E$10="NTNC",P35="Lead")))),"Tier 1",
IF((OR((AND('[1]PWS Information'!$E$10="CWS",T35="Multiple Family Residence",'[1]PWS Information'!$E$11="No",P35="Lead")),
(AND('[1]PWS Information'!$E$10="CWS",T35="Other",P35="Lead")),
(AND('[1]PWS Information'!$E$10="CWS",T35="Building",P35="Lead")))),"Tier 2",
IF((OR((AND('[1]PWS Information'!$E$10="CWS",T35="Single Family Residence",P35="Galvanized Requiring Replacement")),
(AND('[1]PWS Information'!$E$10="CWS",T35="Single Family Residence",P35="Galvanized Requiring Replacement",Q35="Yes")),
(AND('[1]PWS Information'!$E$10="NTNC",P35="Galvanized Requiring Replacement")),
(AND('[1]PWS Information'!$E$10="NTNC",T35="Single Family Residence",Q35="Yes")))),"Tier 3",
IF((OR((AND('[1]PWS Information'!$E$10="CWS",T35="Single Family Residence",R35="Yes",P35="Non-Lead", I35="Non-Lead - Copper",K35="Before 1989")),
(AND('[1]PWS Information'!$E$10="CWS",T35="Single Family Residence",R35="Yes",P35="Non-Lead", M35="Non-Lead - Copper",N35="Before 1989")))),"Tier 4",
IF((OR((AND('[1]PWS Information'!$E$10="NTNC",P35="Non-Lead")),
(AND('[1]PWS Information'!$E$10="CWS",P35="Non-Lead",R35="")),
(AND('[1]PWS Information'!$E$10="CWS",P35="Non-Lead",R35="No")),
(AND('[1]PWS Information'!$E$10="CWS",P35="Non-Lead",R35="Don't Know")),
(AND('[1]PWS Information'!$E$10="CWS",P35="Non-Lead", I35="Non-Lead - Copper", R35="Yes", K35="Between 1989 and 2014")),
(AND('[1]PWS Information'!$E$10="CWS",P35="Non-Lead", I35="Non-Lead - Copper", R35="Yes", K35="After 2014")),
(AND('[1]PWS Information'!$E$10="CWS",P35="Non-Lead", I35="Non-Lead - Copper", R35="Yes", K35="Unknown")),
(AND('[1]PWS Information'!$E$10="CWS",P35="Non-Lead", M35="Non-Lead - Copper", R35="Yes", N35="Between 1989 and 2014")),
(AND('[1]PWS Information'!$E$10="CWS",P35="Non-Lead", M35="Non-Lead - Copper", R35="Yes", N35="After 2014")),
(AND('[1]PWS Information'!$E$10="CWS",P35="Non-Lead", M35="Non-Lead - Copper", R35="Yes", N35="Unknown")),
(AND('[1]PWS Information'!$E$10="CWS",P35="Unknown")),
(AND('[1]PWS Information'!$E$10="NTNC",P35="Unknown")))),"Tier 5",
"")))))</f>
        <v/>
      </c>
      <c r="Y35" s="31"/>
      <c r="Z35" s="31"/>
    </row>
    <row r="36" spans="1:26" ht="29" x14ac:dyDescent="0.35">
      <c r="A36" s="13">
        <v>663</v>
      </c>
      <c r="B36" s="35">
        <v>116</v>
      </c>
      <c r="C36" s="13" t="s">
        <v>63</v>
      </c>
      <c r="D36" s="13" t="s">
        <v>59</v>
      </c>
      <c r="E36" s="13">
        <v>76108</v>
      </c>
      <c r="F36" s="25"/>
      <c r="G36" s="13">
        <v>32.822052999999997</v>
      </c>
      <c r="H36" s="13">
        <v>-97.502770999999996</v>
      </c>
      <c r="I36" s="26" t="s">
        <v>49</v>
      </c>
      <c r="J36" s="27" t="s">
        <v>35</v>
      </c>
      <c r="K36" s="25" t="s">
        <v>38</v>
      </c>
      <c r="L36" s="30"/>
      <c r="M36" s="26" t="s">
        <v>49</v>
      </c>
      <c r="N36" s="27" t="s">
        <v>38</v>
      </c>
      <c r="O36" s="30"/>
      <c r="P36" s="20" t="str">
        <f t="shared" si="0"/>
        <v>Non-Lead</v>
      </c>
      <c r="Q36" s="31"/>
      <c r="R36" s="31"/>
      <c r="S36" s="31"/>
      <c r="T36" s="22" t="s">
        <v>34</v>
      </c>
      <c r="U36" s="22"/>
      <c r="V36" s="22"/>
      <c r="W36" s="22"/>
      <c r="X36" s="32" t="str">
        <f>IF((OR((AND('[1]PWS Information'!$E$10="CWS",T36="Single Family Residence",P36="Lead")),
(AND('[1]PWS Information'!$E$10="CWS",T36="Multiple Family Residence",'[1]PWS Information'!$E$11="Yes",P36="Lead")),
(AND('[1]PWS Information'!$E$10="NTNC",P36="Lead")))),"Tier 1",
IF((OR((AND('[1]PWS Information'!$E$10="CWS",T36="Multiple Family Residence",'[1]PWS Information'!$E$11="No",P36="Lead")),
(AND('[1]PWS Information'!$E$10="CWS",T36="Other",P36="Lead")),
(AND('[1]PWS Information'!$E$10="CWS",T36="Building",P36="Lead")))),"Tier 2",
IF((OR((AND('[1]PWS Information'!$E$10="CWS",T36="Single Family Residence",P36="Galvanized Requiring Replacement")),
(AND('[1]PWS Information'!$E$10="CWS",T36="Single Family Residence",P36="Galvanized Requiring Replacement",Q36="Yes")),
(AND('[1]PWS Information'!$E$10="NTNC",P36="Galvanized Requiring Replacement")),
(AND('[1]PWS Information'!$E$10="NTNC",T36="Single Family Residence",Q36="Yes")))),"Tier 3",
IF((OR((AND('[1]PWS Information'!$E$10="CWS",T36="Single Family Residence",R36="Yes",P36="Non-Lead", I36="Non-Lead - Copper",K36="Before 1989")),
(AND('[1]PWS Information'!$E$10="CWS",T36="Single Family Residence",R36="Yes",P36="Non-Lead", M36="Non-Lead - Copper",N36="Before 1989")))),"Tier 4",
IF((OR((AND('[1]PWS Information'!$E$10="NTNC",P36="Non-Lead")),
(AND('[1]PWS Information'!$E$10="CWS",P36="Non-Lead",R36="")),
(AND('[1]PWS Information'!$E$10="CWS",P36="Non-Lead",R36="No")),
(AND('[1]PWS Information'!$E$10="CWS",P36="Non-Lead",R36="Don't Know")),
(AND('[1]PWS Information'!$E$10="CWS",P36="Non-Lead", I36="Non-Lead - Copper", R36="Yes", K36="Between 1989 and 2014")),
(AND('[1]PWS Information'!$E$10="CWS",P36="Non-Lead", I36="Non-Lead - Copper", R36="Yes", K36="After 2014")),
(AND('[1]PWS Information'!$E$10="CWS",P36="Non-Lead", I36="Non-Lead - Copper", R36="Yes", K36="Unknown")),
(AND('[1]PWS Information'!$E$10="CWS",P36="Non-Lead", M36="Non-Lead - Copper", R36="Yes", N36="Between 1989 and 2014")),
(AND('[1]PWS Information'!$E$10="CWS",P36="Non-Lead", M36="Non-Lead - Copper", R36="Yes", N36="After 2014")),
(AND('[1]PWS Information'!$E$10="CWS",P36="Non-Lead", M36="Non-Lead - Copper", R36="Yes", N36="Unknown")),
(AND('[1]PWS Information'!$E$10="CWS",P36="Unknown")),
(AND('[1]PWS Information'!$E$10="NTNC",P36="Unknown")))),"Tier 5",
"")))))</f>
        <v/>
      </c>
      <c r="Y36" s="31"/>
      <c r="Z36" s="31"/>
    </row>
    <row r="37" spans="1:26" ht="29" x14ac:dyDescent="0.35">
      <c r="A37" s="13">
        <v>1207</v>
      </c>
      <c r="B37" s="35">
        <v>117</v>
      </c>
      <c r="C37" s="13" t="s">
        <v>63</v>
      </c>
      <c r="D37" s="13" t="s">
        <v>59</v>
      </c>
      <c r="E37" s="13">
        <v>76108</v>
      </c>
      <c r="F37" s="25"/>
      <c r="G37" s="13">
        <v>32.821641999999997</v>
      </c>
      <c r="H37" s="13">
        <v>-97.503568999999999</v>
      </c>
      <c r="I37" s="26" t="s">
        <v>49</v>
      </c>
      <c r="J37" s="27" t="s">
        <v>35</v>
      </c>
      <c r="K37" s="25" t="s">
        <v>38</v>
      </c>
      <c r="L37" s="30"/>
      <c r="M37" s="26" t="s">
        <v>52</v>
      </c>
      <c r="N37" s="27" t="s">
        <v>38</v>
      </c>
      <c r="O37" s="30"/>
      <c r="P37" s="20" t="str">
        <f t="shared" si="0"/>
        <v>Non-Lead</v>
      </c>
      <c r="Q37" s="31"/>
      <c r="R37" s="31"/>
      <c r="S37" s="31"/>
      <c r="T37" s="22" t="s">
        <v>34</v>
      </c>
      <c r="U37" s="22"/>
      <c r="V37" s="22"/>
      <c r="W37" s="22"/>
      <c r="X37" s="32" t="str">
        <f>IF((OR((AND('[1]PWS Information'!$E$10="CWS",T37="Single Family Residence",P37="Lead")),
(AND('[1]PWS Information'!$E$10="CWS",T37="Multiple Family Residence",'[1]PWS Information'!$E$11="Yes",P37="Lead")),
(AND('[1]PWS Information'!$E$10="NTNC",P37="Lead")))),"Tier 1",
IF((OR((AND('[1]PWS Information'!$E$10="CWS",T37="Multiple Family Residence",'[1]PWS Information'!$E$11="No",P37="Lead")),
(AND('[1]PWS Information'!$E$10="CWS",T37="Other",P37="Lead")),
(AND('[1]PWS Information'!$E$10="CWS",T37="Building",P37="Lead")))),"Tier 2",
IF((OR((AND('[1]PWS Information'!$E$10="CWS",T37="Single Family Residence",P37="Galvanized Requiring Replacement")),
(AND('[1]PWS Information'!$E$10="CWS",T37="Single Family Residence",P37="Galvanized Requiring Replacement",Q37="Yes")),
(AND('[1]PWS Information'!$E$10="NTNC",P37="Galvanized Requiring Replacement")),
(AND('[1]PWS Information'!$E$10="NTNC",T37="Single Family Residence",Q37="Yes")))),"Tier 3",
IF((OR((AND('[1]PWS Information'!$E$10="CWS",T37="Single Family Residence",R37="Yes",P37="Non-Lead", I37="Non-Lead - Copper",K37="Before 1989")),
(AND('[1]PWS Information'!$E$10="CWS",T37="Single Family Residence",R37="Yes",P37="Non-Lead", M37="Non-Lead - Copper",N37="Before 1989")))),"Tier 4",
IF((OR((AND('[1]PWS Information'!$E$10="NTNC",P37="Non-Lead")),
(AND('[1]PWS Information'!$E$10="CWS",P37="Non-Lead",R37="")),
(AND('[1]PWS Information'!$E$10="CWS",P37="Non-Lead",R37="No")),
(AND('[1]PWS Information'!$E$10="CWS",P37="Non-Lead",R37="Don't Know")),
(AND('[1]PWS Information'!$E$10="CWS",P37="Non-Lead", I37="Non-Lead - Copper", R37="Yes", K37="Between 1989 and 2014")),
(AND('[1]PWS Information'!$E$10="CWS",P37="Non-Lead", I37="Non-Lead - Copper", R37="Yes", K37="After 2014")),
(AND('[1]PWS Information'!$E$10="CWS",P37="Non-Lead", I37="Non-Lead - Copper", R37="Yes", K37="Unknown")),
(AND('[1]PWS Information'!$E$10="CWS",P37="Non-Lead", M37="Non-Lead - Copper", R37="Yes", N37="Between 1989 and 2014")),
(AND('[1]PWS Information'!$E$10="CWS",P37="Non-Lead", M37="Non-Lead - Copper", R37="Yes", N37="After 2014")),
(AND('[1]PWS Information'!$E$10="CWS",P37="Non-Lead", M37="Non-Lead - Copper", R37="Yes", N37="Unknown")),
(AND('[1]PWS Information'!$E$10="CWS",P37="Unknown")),
(AND('[1]PWS Information'!$E$10="NTNC",P37="Unknown")))),"Tier 5",
"")))))</f>
        <v/>
      </c>
      <c r="Y37" s="22"/>
      <c r="Z37" s="31"/>
    </row>
    <row r="38" spans="1:26" ht="29" x14ac:dyDescent="0.35">
      <c r="A38" s="13">
        <v>462</v>
      </c>
      <c r="B38" s="35">
        <v>120</v>
      </c>
      <c r="C38" s="13" t="s">
        <v>63</v>
      </c>
      <c r="D38" s="13" t="s">
        <v>59</v>
      </c>
      <c r="E38" s="13">
        <v>76108</v>
      </c>
      <c r="F38" s="25"/>
      <c r="G38" s="13">
        <v>32.822426</v>
      </c>
      <c r="H38" s="13">
        <v>-97.502750000000006</v>
      </c>
      <c r="I38" s="26" t="s">
        <v>49</v>
      </c>
      <c r="J38" s="27" t="s">
        <v>35</v>
      </c>
      <c r="K38" s="25" t="s">
        <v>38</v>
      </c>
      <c r="L38" s="30"/>
      <c r="M38" s="26" t="s">
        <v>52</v>
      </c>
      <c r="N38" s="27" t="s">
        <v>38</v>
      </c>
      <c r="O38" s="30"/>
      <c r="P38" s="20" t="str">
        <f t="shared" si="0"/>
        <v>Non-Lead</v>
      </c>
      <c r="Q38" s="31"/>
      <c r="R38" s="31"/>
      <c r="S38" s="31"/>
      <c r="T38" s="22" t="s">
        <v>34</v>
      </c>
      <c r="U38" s="22"/>
      <c r="V38" s="22"/>
      <c r="W38" s="22"/>
      <c r="X38" s="32" t="str">
        <f>IF((OR((AND('[1]PWS Information'!$E$10="CWS",T38="Single Family Residence",P38="Lead")),
(AND('[1]PWS Information'!$E$10="CWS",T38="Multiple Family Residence",'[1]PWS Information'!$E$11="Yes",P38="Lead")),
(AND('[1]PWS Information'!$E$10="NTNC",P38="Lead")))),"Tier 1",
IF((OR((AND('[1]PWS Information'!$E$10="CWS",T38="Multiple Family Residence",'[1]PWS Information'!$E$11="No",P38="Lead")),
(AND('[1]PWS Information'!$E$10="CWS",T38="Other",P38="Lead")),
(AND('[1]PWS Information'!$E$10="CWS",T38="Building",P38="Lead")))),"Tier 2",
IF((OR((AND('[1]PWS Information'!$E$10="CWS",T38="Single Family Residence",P38="Galvanized Requiring Replacement")),
(AND('[1]PWS Information'!$E$10="CWS",T38="Single Family Residence",P38="Galvanized Requiring Replacement",Q38="Yes")),
(AND('[1]PWS Information'!$E$10="NTNC",P38="Galvanized Requiring Replacement")),
(AND('[1]PWS Information'!$E$10="NTNC",T38="Single Family Residence",Q38="Yes")))),"Tier 3",
IF((OR((AND('[1]PWS Information'!$E$10="CWS",T38="Single Family Residence",R38="Yes",P38="Non-Lead", I38="Non-Lead - Copper",K38="Before 1989")),
(AND('[1]PWS Information'!$E$10="CWS",T38="Single Family Residence",R38="Yes",P38="Non-Lead", M38="Non-Lead - Copper",N38="Before 1989")))),"Tier 4",
IF((OR((AND('[1]PWS Information'!$E$10="NTNC",P38="Non-Lead")),
(AND('[1]PWS Information'!$E$10="CWS",P38="Non-Lead",R38="")),
(AND('[1]PWS Information'!$E$10="CWS",P38="Non-Lead",R38="No")),
(AND('[1]PWS Information'!$E$10="CWS",P38="Non-Lead",R38="Don't Know")),
(AND('[1]PWS Information'!$E$10="CWS",P38="Non-Lead", I38="Non-Lead - Copper", R38="Yes", K38="Between 1989 and 2014")),
(AND('[1]PWS Information'!$E$10="CWS",P38="Non-Lead", I38="Non-Lead - Copper", R38="Yes", K38="After 2014")),
(AND('[1]PWS Information'!$E$10="CWS",P38="Non-Lead", I38="Non-Lead - Copper", R38="Yes", K38="Unknown")),
(AND('[1]PWS Information'!$E$10="CWS",P38="Non-Lead", M38="Non-Lead - Copper", R38="Yes", N38="Between 1989 and 2014")),
(AND('[1]PWS Information'!$E$10="CWS",P38="Non-Lead", M38="Non-Lead - Copper", R38="Yes", N38="After 2014")),
(AND('[1]PWS Information'!$E$10="CWS",P38="Non-Lead", M38="Non-Lead - Copper", R38="Yes", N38="Unknown")),
(AND('[1]PWS Information'!$E$10="CWS",P38="Unknown")),
(AND('[1]PWS Information'!$E$10="NTNC",P38="Unknown")))),"Tier 5",
"")))))</f>
        <v/>
      </c>
      <c r="Y38" s="22"/>
      <c r="Z38" s="31"/>
    </row>
    <row r="39" spans="1:26" ht="29" x14ac:dyDescent="0.35">
      <c r="A39" s="13">
        <v>217</v>
      </c>
      <c r="B39" s="35">
        <v>121</v>
      </c>
      <c r="C39" s="13" t="s">
        <v>63</v>
      </c>
      <c r="D39" s="13" t="s">
        <v>59</v>
      </c>
      <c r="E39" s="13">
        <v>76108</v>
      </c>
      <c r="F39" s="25"/>
      <c r="G39" s="13">
        <v>32.821997000000003</v>
      </c>
      <c r="H39" s="13">
        <v>-97.503701000000007</v>
      </c>
      <c r="I39" s="26" t="s">
        <v>49</v>
      </c>
      <c r="J39" s="27" t="s">
        <v>35</v>
      </c>
      <c r="K39" s="25" t="s">
        <v>38</v>
      </c>
      <c r="L39" s="30"/>
      <c r="M39" s="26" t="s">
        <v>52</v>
      </c>
      <c r="N39" s="27" t="s">
        <v>38</v>
      </c>
      <c r="O39" s="30"/>
      <c r="P39" s="20" t="str">
        <f t="shared" si="0"/>
        <v>Non-Lead</v>
      </c>
      <c r="Q39" s="31"/>
      <c r="R39" s="31"/>
      <c r="S39" s="31"/>
      <c r="T39" s="22" t="s">
        <v>34</v>
      </c>
      <c r="U39" s="22"/>
      <c r="V39" s="22"/>
      <c r="W39" s="22"/>
      <c r="X39" s="32" t="str">
        <f>IF((OR((AND('[1]PWS Information'!$E$10="CWS",T39="Single Family Residence",P39="Lead")),
(AND('[1]PWS Information'!$E$10="CWS",T39="Multiple Family Residence",'[1]PWS Information'!$E$11="Yes",P39="Lead")),
(AND('[1]PWS Information'!$E$10="NTNC",P39="Lead")))),"Tier 1",
IF((OR((AND('[1]PWS Information'!$E$10="CWS",T39="Multiple Family Residence",'[1]PWS Information'!$E$11="No",P39="Lead")),
(AND('[1]PWS Information'!$E$10="CWS",T39="Other",P39="Lead")),
(AND('[1]PWS Information'!$E$10="CWS",T39="Building",P39="Lead")))),"Tier 2",
IF((OR((AND('[1]PWS Information'!$E$10="CWS",T39="Single Family Residence",P39="Galvanized Requiring Replacement")),
(AND('[1]PWS Information'!$E$10="CWS",T39="Single Family Residence",P39="Galvanized Requiring Replacement",Q39="Yes")),
(AND('[1]PWS Information'!$E$10="NTNC",P39="Galvanized Requiring Replacement")),
(AND('[1]PWS Information'!$E$10="NTNC",T39="Single Family Residence",Q39="Yes")))),"Tier 3",
IF((OR((AND('[1]PWS Information'!$E$10="CWS",T39="Single Family Residence",R39="Yes",P39="Non-Lead", I39="Non-Lead - Copper",K39="Before 1989")),
(AND('[1]PWS Information'!$E$10="CWS",T39="Single Family Residence",R39="Yes",P39="Non-Lead", M39="Non-Lead - Copper",N39="Before 1989")))),"Tier 4",
IF((OR((AND('[1]PWS Information'!$E$10="NTNC",P39="Non-Lead")),
(AND('[1]PWS Information'!$E$10="CWS",P39="Non-Lead",R39="")),
(AND('[1]PWS Information'!$E$10="CWS",P39="Non-Lead",R39="No")),
(AND('[1]PWS Information'!$E$10="CWS",P39="Non-Lead",R39="Don't Know")),
(AND('[1]PWS Information'!$E$10="CWS",P39="Non-Lead", I39="Non-Lead - Copper", R39="Yes", K39="Between 1989 and 2014")),
(AND('[1]PWS Information'!$E$10="CWS",P39="Non-Lead", I39="Non-Lead - Copper", R39="Yes", K39="After 2014")),
(AND('[1]PWS Information'!$E$10="CWS",P39="Non-Lead", I39="Non-Lead - Copper", R39="Yes", K39="Unknown")),
(AND('[1]PWS Information'!$E$10="CWS",P39="Non-Lead", M39="Non-Lead - Copper", R39="Yes", N39="Between 1989 and 2014")),
(AND('[1]PWS Information'!$E$10="CWS",P39="Non-Lead", M39="Non-Lead - Copper", R39="Yes", N39="After 2014")),
(AND('[1]PWS Information'!$E$10="CWS",P39="Non-Lead", M39="Non-Lead - Copper", R39="Yes", N39="Unknown")),
(AND('[1]PWS Information'!$E$10="CWS",P39="Unknown")),
(AND('[1]PWS Information'!$E$10="NTNC",P39="Unknown")))),"Tier 5",
"")))))</f>
        <v/>
      </c>
      <c r="Y39" s="22"/>
      <c r="Z39" s="22"/>
    </row>
    <row r="40" spans="1:26" ht="29" x14ac:dyDescent="0.35">
      <c r="A40" s="13">
        <v>418</v>
      </c>
      <c r="B40" s="35">
        <v>124</v>
      </c>
      <c r="C40" s="13" t="s">
        <v>63</v>
      </c>
      <c r="D40" s="13" t="s">
        <v>59</v>
      </c>
      <c r="E40" s="13">
        <v>76108</v>
      </c>
      <c r="F40" s="25"/>
      <c r="G40" s="13">
        <v>32.822552999999999</v>
      </c>
      <c r="H40" s="13">
        <v>-97.503193999999993</v>
      </c>
      <c r="I40" s="26" t="s">
        <v>49</v>
      </c>
      <c r="J40" s="27" t="s">
        <v>35</v>
      </c>
      <c r="K40" s="25" t="s">
        <v>38</v>
      </c>
      <c r="L40" s="30"/>
      <c r="M40" s="26" t="s">
        <v>52</v>
      </c>
      <c r="N40" s="27" t="s">
        <v>38</v>
      </c>
      <c r="O40" s="30"/>
      <c r="P40" s="20" t="str">
        <f t="shared" si="0"/>
        <v>Non-Lead</v>
      </c>
      <c r="Q40" s="31"/>
      <c r="R40" s="31"/>
      <c r="S40" s="31"/>
      <c r="T40" s="22" t="s">
        <v>34</v>
      </c>
      <c r="U40" s="22"/>
      <c r="V40" s="22"/>
      <c r="W40" s="22"/>
      <c r="X40" s="32" t="str">
        <f>IF((OR((AND('[1]PWS Information'!$E$10="CWS",T40="Single Family Residence",P40="Lead")),
(AND('[1]PWS Information'!$E$10="CWS",T40="Multiple Family Residence",'[1]PWS Information'!$E$11="Yes",P40="Lead")),
(AND('[1]PWS Information'!$E$10="NTNC",P40="Lead")))),"Tier 1",
IF((OR((AND('[1]PWS Information'!$E$10="CWS",T40="Multiple Family Residence",'[1]PWS Information'!$E$11="No",P40="Lead")),
(AND('[1]PWS Information'!$E$10="CWS",T40="Other",P40="Lead")),
(AND('[1]PWS Information'!$E$10="CWS",T40="Building",P40="Lead")))),"Tier 2",
IF((OR((AND('[1]PWS Information'!$E$10="CWS",T40="Single Family Residence",P40="Galvanized Requiring Replacement")),
(AND('[1]PWS Information'!$E$10="CWS",T40="Single Family Residence",P40="Galvanized Requiring Replacement",Q40="Yes")),
(AND('[1]PWS Information'!$E$10="NTNC",P40="Galvanized Requiring Replacement")),
(AND('[1]PWS Information'!$E$10="NTNC",T40="Single Family Residence",Q40="Yes")))),"Tier 3",
IF((OR((AND('[1]PWS Information'!$E$10="CWS",T40="Single Family Residence",R40="Yes",P40="Non-Lead", I40="Non-Lead - Copper",K40="Before 1989")),
(AND('[1]PWS Information'!$E$10="CWS",T40="Single Family Residence",R40="Yes",P40="Non-Lead", M40="Non-Lead - Copper",N40="Before 1989")))),"Tier 4",
IF((OR((AND('[1]PWS Information'!$E$10="NTNC",P40="Non-Lead")),
(AND('[1]PWS Information'!$E$10="CWS",P40="Non-Lead",R40="")),
(AND('[1]PWS Information'!$E$10="CWS",P40="Non-Lead",R40="No")),
(AND('[1]PWS Information'!$E$10="CWS",P40="Non-Lead",R40="Don't Know")),
(AND('[1]PWS Information'!$E$10="CWS",P40="Non-Lead", I40="Non-Lead - Copper", R40="Yes", K40="Between 1989 and 2014")),
(AND('[1]PWS Information'!$E$10="CWS",P40="Non-Lead", I40="Non-Lead - Copper", R40="Yes", K40="After 2014")),
(AND('[1]PWS Information'!$E$10="CWS",P40="Non-Lead", I40="Non-Lead - Copper", R40="Yes", K40="Unknown")),
(AND('[1]PWS Information'!$E$10="CWS",P40="Non-Lead", M40="Non-Lead - Copper", R40="Yes", N40="Between 1989 and 2014")),
(AND('[1]PWS Information'!$E$10="CWS",P40="Non-Lead", M40="Non-Lead - Copper", R40="Yes", N40="After 2014")),
(AND('[1]PWS Information'!$E$10="CWS",P40="Non-Lead", M40="Non-Lead - Copper", R40="Yes", N40="Unknown")),
(AND('[1]PWS Information'!$E$10="CWS",P40="Unknown")),
(AND('[1]PWS Information'!$E$10="NTNC",P40="Unknown")))),"Tier 5",
"")))))</f>
        <v/>
      </c>
      <c r="Y40" s="22"/>
      <c r="Z40" s="22"/>
    </row>
    <row r="41" spans="1:26" ht="29" x14ac:dyDescent="0.35">
      <c r="A41" s="13">
        <v>177</v>
      </c>
      <c r="B41" s="35">
        <v>125</v>
      </c>
      <c r="C41" s="13" t="s">
        <v>63</v>
      </c>
      <c r="D41" s="13" t="s">
        <v>59</v>
      </c>
      <c r="E41" s="13">
        <v>76108</v>
      </c>
      <c r="F41" s="25"/>
      <c r="G41" s="13">
        <v>32.822363000000003</v>
      </c>
      <c r="H41" s="13">
        <v>-97.503806999999995</v>
      </c>
      <c r="I41" s="26" t="s">
        <v>49</v>
      </c>
      <c r="J41" s="27" t="s">
        <v>35</v>
      </c>
      <c r="K41" s="25" t="s">
        <v>38</v>
      </c>
      <c r="L41" s="30"/>
      <c r="M41" s="26" t="s">
        <v>52</v>
      </c>
      <c r="N41" s="27" t="s">
        <v>38</v>
      </c>
      <c r="O41" s="30"/>
      <c r="P41" s="20" t="str">
        <f t="shared" si="0"/>
        <v>Non-Lead</v>
      </c>
      <c r="Q41" s="31"/>
      <c r="R41" s="31"/>
      <c r="S41" s="31"/>
      <c r="T41" s="22" t="s">
        <v>34</v>
      </c>
      <c r="U41" s="22"/>
      <c r="V41" s="22"/>
      <c r="W41" s="22"/>
      <c r="X41" s="32" t="str">
        <f>IF((OR((AND('[1]PWS Information'!$E$10="CWS",T41="Single Family Residence",P41="Lead")),
(AND('[1]PWS Information'!$E$10="CWS",T41="Multiple Family Residence",'[1]PWS Information'!$E$11="Yes",P41="Lead")),
(AND('[1]PWS Information'!$E$10="NTNC",P41="Lead")))),"Tier 1",
IF((OR((AND('[1]PWS Information'!$E$10="CWS",T41="Multiple Family Residence",'[1]PWS Information'!$E$11="No",P41="Lead")),
(AND('[1]PWS Information'!$E$10="CWS",T41="Other",P41="Lead")),
(AND('[1]PWS Information'!$E$10="CWS",T41="Building",P41="Lead")))),"Tier 2",
IF((OR((AND('[1]PWS Information'!$E$10="CWS",T41="Single Family Residence",P41="Galvanized Requiring Replacement")),
(AND('[1]PWS Information'!$E$10="CWS",T41="Single Family Residence",P41="Galvanized Requiring Replacement",Q41="Yes")),
(AND('[1]PWS Information'!$E$10="NTNC",P41="Galvanized Requiring Replacement")),
(AND('[1]PWS Information'!$E$10="NTNC",T41="Single Family Residence",Q41="Yes")))),"Tier 3",
IF((OR((AND('[1]PWS Information'!$E$10="CWS",T41="Single Family Residence",R41="Yes",P41="Non-Lead", I41="Non-Lead - Copper",K41="Before 1989")),
(AND('[1]PWS Information'!$E$10="CWS",T41="Single Family Residence",R41="Yes",P41="Non-Lead", M41="Non-Lead - Copper",N41="Before 1989")))),"Tier 4",
IF((OR((AND('[1]PWS Information'!$E$10="NTNC",P41="Non-Lead")),
(AND('[1]PWS Information'!$E$10="CWS",P41="Non-Lead",R41="")),
(AND('[1]PWS Information'!$E$10="CWS",P41="Non-Lead",R41="No")),
(AND('[1]PWS Information'!$E$10="CWS",P41="Non-Lead",R41="Don't Know")),
(AND('[1]PWS Information'!$E$10="CWS",P41="Non-Lead", I41="Non-Lead - Copper", R41="Yes", K41="Between 1989 and 2014")),
(AND('[1]PWS Information'!$E$10="CWS",P41="Non-Lead", I41="Non-Lead - Copper", R41="Yes", K41="After 2014")),
(AND('[1]PWS Information'!$E$10="CWS",P41="Non-Lead", I41="Non-Lead - Copper", R41="Yes", K41="Unknown")),
(AND('[1]PWS Information'!$E$10="CWS",P41="Non-Lead", M41="Non-Lead - Copper", R41="Yes", N41="Between 1989 and 2014")),
(AND('[1]PWS Information'!$E$10="CWS",P41="Non-Lead", M41="Non-Lead - Copper", R41="Yes", N41="After 2014")),
(AND('[1]PWS Information'!$E$10="CWS",P41="Non-Lead", M41="Non-Lead - Copper", R41="Yes", N41="Unknown")),
(AND('[1]PWS Information'!$E$10="CWS",P41="Unknown")),
(AND('[1]PWS Information'!$E$10="NTNC",P41="Unknown")))),"Tier 5",
"")))))</f>
        <v/>
      </c>
      <c r="Y41" s="22"/>
      <c r="Z41" s="22"/>
    </row>
    <row r="42" spans="1:26" ht="29" x14ac:dyDescent="0.35">
      <c r="A42" s="13">
        <v>417</v>
      </c>
      <c r="B42" s="35">
        <v>129</v>
      </c>
      <c r="C42" s="13" t="s">
        <v>63</v>
      </c>
      <c r="D42" s="13" t="s">
        <v>59</v>
      </c>
      <c r="E42" s="13">
        <v>76108</v>
      </c>
      <c r="F42" s="25"/>
      <c r="G42" s="13">
        <v>32.822628999999999</v>
      </c>
      <c r="H42" s="13">
        <v>-97.503686999999999</v>
      </c>
      <c r="I42" s="26" t="s">
        <v>49</v>
      </c>
      <c r="J42" s="27" t="s">
        <v>35</v>
      </c>
      <c r="K42" s="25" t="s">
        <v>38</v>
      </c>
      <c r="L42" s="30"/>
      <c r="M42" s="26" t="s">
        <v>52</v>
      </c>
      <c r="N42" s="27" t="s">
        <v>38</v>
      </c>
      <c r="O42" s="30"/>
      <c r="P42" s="20" t="str">
        <f t="shared" si="0"/>
        <v>Non-Lead</v>
      </c>
      <c r="Q42" s="31"/>
      <c r="R42" s="31"/>
      <c r="S42" s="31"/>
      <c r="T42" s="22" t="s">
        <v>34</v>
      </c>
      <c r="U42" s="22"/>
      <c r="V42" s="22"/>
      <c r="W42" s="22"/>
      <c r="X42" s="32" t="str">
        <f>IF((OR((AND('[1]PWS Information'!$E$10="CWS",T42="Single Family Residence",P42="Lead")),
(AND('[1]PWS Information'!$E$10="CWS",T42="Multiple Family Residence",'[1]PWS Information'!$E$11="Yes",P42="Lead")),
(AND('[1]PWS Information'!$E$10="NTNC",P42="Lead")))),"Tier 1",
IF((OR((AND('[1]PWS Information'!$E$10="CWS",T42="Multiple Family Residence",'[1]PWS Information'!$E$11="No",P42="Lead")),
(AND('[1]PWS Information'!$E$10="CWS",T42="Other",P42="Lead")),
(AND('[1]PWS Information'!$E$10="CWS",T42="Building",P42="Lead")))),"Tier 2",
IF((OR((AND('[1]PWS Information'!$E$10="CWS",T42="Single Family Residence",P42="Galvanized Requiring Replacement")),
(AND('[1]PWS Information'!$E$10="CWS",T42="Single Family Residence",P42="Galvanized Requiring Replacement",Q42="Yes")),
(AND('[1]PWS Information'!$E$10="NTNC",P42="Galvanized Requiring Replacement")),
(AND('[1]PWS Information'!$E$10="NTNC",T42="Single Family Residence",Q42="Yes")))),"Tier 3",
IF((OR((AND('[1]PWS Information'!$E$10="CWS",T42="Single Family Residence",R42="Yes",P42="Non-Lead", I42="Non-Lead - Copper",K42="Before 1989")),
(AND('[1]PWS Information'!$E$10="CWS",T42="Single Family Residence",R42="Yes",P42="Non-Lead", M42="Non-Lead - Copper",N42="Before 1989")))),"Tier 4",
IF((OR((AND('[1]PWS Information'!$E$10="NTNC",P42="Non-Lead")),
(AND('[1]PWS Information'!$E$10="CWS",P42="Non-Lead",R42="")),
(AND('[1]PWS Information'!$E$10="CWS",P42="Non-Lead",R42="No")),
(AND('[1]PWS Information'!$E$10="CWS",P42="Non-Lead",R42="Don't Know")),
(AND('[1]PWS Information'!$E$10="CWS",P42="Non-Lead", I42="Non-Lead - Copper", R42="Yes", K42="Between 1989 and 2014")),
(AND('[1]PWS Information'!$E$10="CWS",P42="Non-Lead", I42="Non-Lead - Copper", R42="Yes", K42="After 2014")),
(AND('[1]PWS Information'!$E$10="CWS",P42="Non-Lead", I42="Non-Lead - Copper", R42="Yes", K42="Unknown")),
(AND('[1]PWS Information'!$E$10="CWS",P42="Non-Lead", M42="Non-Lead - Copper", R42="Yes", N42="Between 1989 and 2014")),
(AND('[1]PWS Information'!$E$10="CWS",P42="Non-Lead", M42="Non-Lead - Copper", R42="Yes", N42="After 2014")),
(AND('[1]PWS Information'!$E$10="CWS",P42="Non-Lead", M42="Non-Lead - Copper", R42="Yes", N42="Unknown")),
(AND('[1]PWS Information'!$E$10="CWS",P42="Unknown")),
(AND('[1]PWS Information'!$E$10="NTNC",P42="Unknown")))),"Tier 5",
"")))))</f>
        <v/>
      </c>
      <c r="Y42" s="22"/>
      <c r="Z42" s="22"/>
    </row>
    <row r="43" spans="1:26" ht="29" x14ac:dyDescent="0.35">
      <c r="A43" s="13">
        <v>1232</v>
      </c>
      <c r="B43" s="34" t="s">
        <v>64</v>
      </c>
      <c r="C43" s="13" t="s">
        <v>65</v>
      </c>
      <c r="D43" s="13" t="s">
        <v>59</v>
      </c>
      <c r="E43" s="13">
        <v>76108</v>
      </c>
      <c r="F43" s="25"/>
      <c r="G43" s="13">
        <v>32.822673000000002</v>
      </c>
      <c r="H43" s="13">
        <v>-97.501261999999997</v>
      </c>
      <c r="I43" s="26" t="s">
        <v>52</v>
      </c>
      <c r="J43" s="27" t="s">
        <v>35</v>
      </c>
      <c r="K43" s="25" t="s">
        <v>38</v>
      </c>
      <c r="L43" s="30"/>
      <c r="M43" s="26" t="s">
        <v>52</v>
      </c>
      <c r="N43" s="27" t="s">
        <v>38</v>
      </c>
      <c r="O43" s="30"/>
      <c r="P43" s="20" t="str">
        <f t="shared" si="0"/>
        <v>Non-Lead</v>
      </c>
      <c r="Q43" s="31"/>
      <c r="R43" s="31"/>
      <c r="S43" s="31"/>
      <c r="T43" s="22" t="s">
        <v>34</v>
      </c>
      <c r="U43" s="22"/>
      <c r="V43" s="22"/>
      <c r="W43" s="22"/>
      <c r="X43" s="32" t="str">
        <f>IF((OR((AND('[1]PWS Information'!$E$10="CWS",T43="Single Family Residence",P43="Lead")),
(AND('[1]PWS Information'!$E$10="CWS",T43="Multiple Family Residence",'[1]PWS Information'!$E$11="Yes",P43="Lead")),
(AND('[1]PWS Information'!$E$10="NTNC",P43="Lead")))),"Tier 1",
IF((OR((AND('[1]PWS Information'!$E$10="CWS",T43="Multiple Family Residence",'[1]PWS Information'!$E$11="No",P43="Lead")),
(AND('[1]PWS Information'!$E$10="CWS",T43="Other",P43="Lead")),
(AND('[1]PWS Information'!$E$10="CWS",T43="Building",P43="Lead")))),"Tier 2",
IF((OR((AND('[1]PWS Information'!$E$10="CWS",T43="Single Family Residence",P43="Galvanized Requiring Replacement")),
(AND('[1]PWS Information'!$E$10="CWS",T43="Single Family Residence",P43="Galvanized Requiring Replacement",Q43="Yes")),
(AND('[1]PWS Information'!$E$10="NTNC",P43="Galvanized Requiring Replacement")),
(AND('[1]PWS Information'!$E$10="NTNC",T43="Single Family Residence",Q43="Yes")))),"Tier 3",
IF((OR((AND('[1]PWS Information'!$E$10="CWS",T43="Single Family Residence",R43="Yes",P43="Non-Lead", I43="Non-Lead - Copper",K43="Before 1989")),
(AND('[1]PWS Information'!$E$10="CWS",T43="Single Family Residence",R43="Yes",P43="Non-Lead", M43="Non-Lead - Copper",N43="Before 1989")))),"Tier 4",
IF((OR((AND('[1]PWS Information'!$E$10="NTNC",P43="Non-Lead")),
(AND('[1]PWS Information'!$E$10="CWS",P43="Non-Lead",R43="")),
(AND('[1]PWS Information'!$E$10="CWS",P43="Non-Lead",R43="No")),
(AND('[1]PWS Information'!$E$10="CWS",P43="Non-Lead",R43="Don't Know")),
(AND('[1]PWS Information'!$E$10="CWS",P43="Non-Lead", I43="Non-Lead - Copper", R43="Yes", K43="Between 1989 and 2014")),
(AND('[1]PWS Information'!$E$10="CWS",P43="Non-Lead", I43="Non-Lead - Copper", R43="Yes", K43="After 2014")),
(AND('[1]PWS Information'!$E$10="CWS",P43="Non-Lead", I43="Non-Lead - Copper", R43="Yes", K43="Unknown")),
(AND('[1]PWS Information'!$E$10="CWS",P43="Non-Lead", M43="Non-Lead - Copper", R43="Yes", N43="Between 1989 and 2014")),
(AND('[1]PWS Information'!$E$10="CWS",P43="Non-Lead", M43="Non-Lead - Copper", R43="Yes", N43="After 2014")),
(AND('[1]PWS Information'!$E$10="CWS",P43="Non-Lead", M43="Non-Lead - Copper", R43="Yes", N43="Unknown")),
(AND('[1]PWS Information'!$E$10="CWS",P43="Unknown")),
(AND('[1]PWS Information'!$E$10="NTNC",P43="Unknown")))),"Tier 5",
"")))))</f>
        <v/>
      </c>
      <c r="Y43" s="22"/>
      <c r="Z43" s="22"/>
    </row>
    <row r="44" spans="1:26" ht="29" x14ac:dyDescent="0.35">
      <c r="A44" s="13">
        <v>820</v>
      </c>
      <c r="B44" s="13">
        <v>100</v>
      </c>
      <c r="C44" s="13" t="s">
        <v>65</v>
      </c>
      <c r="D44" s="13" t="s">
        <v>59</v>
      </c>
      <c r="E44" s="13">
        <v>76108</v>
      </c>
      <c r="F44" s="25"/>
      <c r="G44" s="13">
        <v>32.822690999999999</v>
      </c>
      <c r="H44" s="13">
        <v>-97.501987999999997</v>
      </c>
      <c r="I44" s="26" t="s">
        <v>49</v>
      </c>
      <c r="J44" s="27" t="s">
        <v>35</v>
      </c>
      <c r="K44" s="25" t="s">
        <v>38</v>
      </c>
      <c r="L44" s="30"/>
      <c r="M44" s="26" t="s">
        <v>52</v>
      </c>
      <c r="N44" s="27" t="s">
        <v>38</v>
      </c>
      <c r="O44" s="30"/>
      <c r="P44" s="20" t="str">
        <f t="shared" si="0"/>
        <v>Non-Lead</v>
      </c>
      <c r="Q44" s="31"/>
      <c r="R44" s="31"/>
      <c r="S44" s="31"/>
      <c r="T44" s="22" t="s">
        <v>34</v>
      </c>
      <c r="U44" s="22"/>
      <c r="V44" s="22"/>
      <c r="W44" s="22"/>
      <c r="X44" s="32" t="str">
        <f>IF((OR((AND('[1]PWS Information'!$E$10="CWS",T44="Single Family Residence",P44="Lead")),
(AND('[1]PWS Information'!$E$10="CWS",T44="Multiple Family Residence",'[1]PWS Information'!$E$11="Yes",P44="Lead")),
(AND('[1]PWS Information'!$E$10="NTNC",P44="Lead")))),"Tier 1",
IF((OR((AND('[1]PWS Information'!$E$10="CWS",T44="Multiple Family Residence",'[1]PWS Information'!$E$11="No",P44="Lead")),
(AND('[1]PWS Information'!$E$10="CWS",T44="Other",P44="Lead")),
(AND('[1]PWS Information'!$E$10="CWS",T44="Building",P44="Lead")))),"Tier 2",
IF((OR((AND('[1]PWS Information'!$E$10="CWS",T44="Single Family Residence",P44="Galvanized Requiring Replacement")),
(AND('[1]PWS Information'!$E$10="CWS",T44="Single Family Residence",P44="Galvanized Requiring Replacement",Q44="Yes")),
(AND('[1]PWS Information'!$E$10="NTNC",P44="Galvanized Requiring Replacement")),
(AND('[1]PWS Information'!$E$10="NTNC",T44="Single Family Residence",Q44="Yes")))),"Tier 3",
IF((OR((AND('[1]PWS Information'!$E$10="CWS",T44="Single Family Residence",R44="Yes",P44="Non-Lead", I44="Non-Lead - Copper",K44="Before 1989")),
(AND('[1]PWS Information'!$E$10="CWS",T44="Single Family Residence",R44="Yes",P44="Non-Lead", M44="Non-Lead - Copper",N44="Before 1989")))),"Tier 4",
IF((OR((AND('[1]PWS Information'!$E$10="NTNC",P44="Non-Lead")),
(AND('[1]PWS Information'!$E$10="CWS",P44="Non-Lead",R44="")),
(AND('[1]PWS Information'!$E$10="CWS",P44="Non-Lead",R44="No")),
(AND('[1]PWS Information'!$E$10="CWS",P44="Non-Lead",R44="Don't Know")),
(AND('[1]PWS Information'!$E$10="CWS",P44="Non-Lead", I44="Non-Lead - Copper", R44="Yes", K44="Between 1989 and 2014")),
(AND('[1]PWS Information'!$E$10="CWS",P44="Non-Lead", I44="Non-Lead - Copper", R44="Yes", K44="After 2014")),
(AND('[1]PWS Information'!$E$10="CWS",P44="Non-Lead", I44="Non-Lead - Copper", R44="Yes", K44="Unknown")),
(AND('[1]PWS Information'!$E$10="CWS",P44="Non-Lead", M44="Non-Lead - Copper", R44="Yes", N44="Between 1989 and 2014")),
(AND('[1]PWS Information'!$E$10="CWS",P44="Non-Lead", M44="Non-Lead - Copper", R44="Yes", N44="After 2014")),
(AND('[1]PWS Information'!$E$10="CWS",P44="Non-Lead", M44="Non-Lead - Copper", R44="Yes", N44="Unknown")),
(AND('[1]PWS Information'!$E$10="CWS",P44="Unknown")),
(AND('[1]PWS Information'!$E$10="NTNC",P44="Unknown")))),"Tier 5",
"")))))</f>
        <v/>
      </c>
      <c r="Y44" s="22"/>
      <c r="Z44" s="22"/>
    </row>
    <row r="45" spans="1:26" ht="29" x14ac:dyDescent="0.35">
      <c r="A45" s="13">
        <v>578</v>
      </c>
      <c r="B45" s="13">
        <v>104</v>
      </c>
      <c r="C45" s="13" t="s">
        <v>65</v>
      </c>
      <c r="D45" s="13" t="s">
        <v>59</v>
      </c>
      <c r="E45" s="13">
        <v>76108</v>
      </c>
      <c r="F45" s="25"/>
      <c r="G45" s="13">
        <v>32.822282000000001</v>
      </c>
      <c r="H45" s="13">
        <v>-97.501936000000001</v>
      </c>
      <c r="I45" s="26" t="s">
        <v>49</v>
      </c>
      <c r="J45" s="27" t="s">
        <v>35</v>
      </c>
      <c r="K45" s="25" t="s">
        <v>38</v>
      </c>
      <c r="L45" s="30"/>
      <c r="M45" s="26" t="s">
        <v>52</v>
      </c>
      <c r="N45" s="27" t="s">
        <v>38</v>
      </c>
      <c r="O45" s="30"/>
      <c r="P45" s="20" t="str">
        <f t="shared" si="0"/>
        <v>Non-Lead</v>
      </c>
      <c r="Q45" s="31"/>
      <c r="R45" s="31"/>
      <c r="S45" s="31"/>
      <c r="T45" s="22" t="s">
        <v>34</v>
      </c>
      <c r="U45" s="22"/>
      <c r="V45" s="22"/>
      <c r="W45" s="22"/>
      <c r="X45" s="32" t="str">
        <f>IF((OR((AND('[1]PWS Information'!$E$10="CWS",T45="Single Family Residence",P45="Lead")),
(AND('[1]PWS Information'!$E$10="CWS",T45="Multiple Family Residence",'[1]PWS Information'!$E$11="Yes",P45="Lead")),
(AND('[1]PWS Information'!$E$10="NTNC",P45="Lead")))),"Tier 1",
IF((OR((AND('[1]PWS Information'!$E$10="CWS",T45="Multiple Family Residence",'[1]PWS Information'!$E$11="No",P45="Lead")),
(AND('[1]PWS Information'!$E$10="CWS",T45="Other",P45="Lead")),
(AND('[1]PWS Information'!$E$10="CWS",T45="Building",P45="Lead")))),"Tier 2",
IF((OR((AND('[1]PWS Information'!$E$10="CWS",T45="Single Family Residence",P45="Galvanized Requiring Replacement")),
(AND('[1]PWS Information'!$E$10="CWS",T45="Single Family Residence",P45="Galvanized Requiring Replacement",Q45="Yes")),
(AND('[1]PWS Information'!$E$10="NTNC",P45="Galvanized Requiring Replacement")),
(AND('[1]PWS Information'!$E$10="NTNC",T45="Single Family Residence",Q45="Yes")))),"Tier 3",
IF((OR((AND('[1]PWS Information'!$E$10="CWS",T45="Single Family Residence",R45="Yes",P45="Non-Lead", I45="Non-Lead - Copper",K45="Before 1989")),
(AND('[1]PWS Information'!$E$10="CWS",T45="Single Family Residence",R45="Yes",P45="Non-Lead", M45="Non-Lead - Copper",N45="Before 1989")))),"Tier 4",
IF((OR((AND('[1]PWS Information'!$E$10="NTNC",P45="Non-Lead")),
(AND('[1]PWS Information'!$E$10="CWS",P45="Non-Lead",R45="")),
(AND('[1]PWS Information'!$E$10="CWS",P45="Non-Lead",R45="No")),
(AND('[1]PWS Information'!$E$10="CWS",P45="Non-Lead",R45="Don't Know")),
(AND('[1]PWS Information'!$E$10="CWS",P45="Non-Lead", I45="Non-Lead - Copper", R45="Yes", K45="Between 1989 and 2014")),
(AND('[1]PWS Information'!$E$10="CWS",P45="Non-Lead", I45="Non-Lead - Copper", R45="Yes", K45="After 2014")),
(AND('[1]PWS Information'!$E$10="CWS",P45="Non-Lead", I45="Non-Lead - Copper", R45="Yes", K45="Unknown")),
(AND('[1]PWS Information'!$E$10="CWS",P45="Non-Lead", M45="Non-Lead - Copper", R45="Yes", N45="Between 1989 and 2014")),
(AND('[1]PWS Information'!$E$10="CWS",P45="Non-Lead", M45="Non-Lead - Copper", R45="Yes", N45="After 2014")),
(AND('[1]PWS Information'!$E$10="CWS",P45="Non-Lead", M45="Non-Lead - Copper", R45="Yes", N45="Unknown")),
(AND('[1]PWS Information'!$E$10="CWS",P45="Unknown")),
(AND('[1]PWS Information'!$E$10="NTNC",P45="Unknown")))),"Tier 5",
"")))))</f>
        <v/>
      </c>
      <c r="Y45" s="22"/>
      <c r="Z45" s="22"/>
    </row>
    <row r="46" spans="1:26" ht="29" x14ac:dyDescent="0.35">
      <c r="A46" s="13">
        <v>295</v>
      </c>
      <c r="B46" s="13">
        <v>101</v>
      </c>
      <c r="C46" s="13" t="s">
        <v>65</v>
      </c>
      <c r="D46" s="13" t="s">
        <v>59</v>
      </c>
      <c r="E46" s="13">
        <v>76108</v>
      </c>
      <c r="F46" s="25"/>
      <c r="G46" s="13">
        <v>32.822673000000002</v>
      </c>
      <c r="H46" s="13">
        <v>-97.501261999999997</v>
      </c>
      <c r="I46" s="26" t="s">
        <v>49</v>
      </c>
      <c r="J46" s="27" t="s">
        <v>35</v>
      </c>
      <c r="K46" s="25" t="s">
        <v>38</v>
      </c>
      <c r="L46" s="30"/>
      <c r="M46" s="26" t="s">
        <v>52</v>
      </c>
      <c r="N46" s="27" t="s">
        <v>38</v>
      </c>
      <c r="O46" s="30"/>
      <c r="P46" s="20" t="str">
        <f t="shared" si="0"/>
        <v>Non-Lead</v>
      </c>
      <c r="Q46" s="31"/>
      <c r="R46" s="31"/>
      <c r="S46" s="31"/>
      <c r="T46" s="22" t="s">
        <v>34</v>
      </c>
      <c r="U46" s="22"/>
      <c r="V46" s="22"/>
      <c r="W46" s="22"/>
      <c r="X46" s="32" t="str">
        <f>IF((OR((AND('[1]PWS Information'!$E$10="CWS",T46="Single Family Residence",P46="Lead")),
(AND('[1]PWS Information'!$E$10="CWS",T46="Multiple Family Residence",'[1]PWS Information'!$E$11="Yes",P46="Lead")),
(AND('[1]PWS Information'!$E$10="NTNC",P46="Lead")))),"Tier 1",
IF((OR((AND('[1]PWS Information'!$E$10="CWS",T46="Multiple Family Residence",'[1]PWS Information'!$E$11="No",P46="Lead")),
(AND('[1]PWS Information'!$E$10="CWS",T46="Other",P46="Lead")),
(AND('[1]PWS Information'!$E$10="CWS",T46="Building",P46="Lead")))),"Tier 2",
IF((OR((AND('[1]PWS Information'!$E$10="CWS",T46="Single Family Residence",P46="Galvanized Requiring Replacement")),
(AND('[1]PWS Information'!$E$10="CWS",T46="Single Family Residence",P46="Galvanized Requiring Replacement",Q46="Yes")),
(AND('[1]PWS Information'!$E$10="NTNC",P46="Galvanized Requiring Replacement")),
(AND('[1]PWS Information'!$E$10="NTNC",T46="Single Family Residence",Q46="Yes")))),"Tier 3",
IF((OR((AND('[1]PWS Information'!$E$10="CWS",T46="Single Family Residence",R46="Yes",P46="Non-Lead", I46="Non-Lead - Copper",K46="Before 1989")),
(AND('[1]PWS Information'!$E$10="CWS",T46="Single Family Residence",R46="Yes",P46="Non-Lead", M46="Non-Lead - Copper",N46="Before 1989")))),"Tier 4",
IF((OR((AND('[1]PWS Information'!$E$10="NTNC",P46="Non-Lead")),
(AND('[1]PWS Information'!$E$10="CWS",P46="Non-Lead",R46="")),
(AND('[1]PWS Information'!$E$10="CWS",P46="Non-Lead",R46="No")),
(AND('[1]PWS Information'!$E$10="CWS",P46="Non-Lead",R46="Don't Know")),
(AND('[1]PWS Information'!$E$10="CWS",P46="Non-Lead", I46="Non-Lead - Copper", R46="Yes", K46="Between 1989 and 2014")),
(AND('[1]PWS Information'!$E$10="CWS",P46="Non-Lead", I46="Non-Lead - Copper", R46="Yes", K46="After 2014")),
(AND('[1]PWS Information'!$E$10="CWS",P46="Non-Lead", I46="Non-Lead - Copper", R46="Yes", K46="Unknown")),
(AND('[1]PWS Information'!$E$10="CWS",P46="Non-Lead", M46="Non-Lead - Copper", R46="Yes", N46="Between 1989 and 2014")),
(AND('[1]PWS Information'!$E$10="CWS",P46="Non-Lead", M46="Non-Lead - Copper", R46="Yes", N46="After 2014")),
(AND('[1]PWS Information'!$E$10="CWS",P46="Non-Lead", M46="Non-Lead - Copper", R46="Yes", N46="Unknown")),
(AND('[1]PWS Information'!$E$10="CWS",P46="Unknown")),
(AND('[1]PWS Information'!$E$10="NTNC",P46="Unknown")))),"Tier 5",
"")))))</f>
        <v/>
      </c>
      <c r="Y46" s="22"/>
      <c r="Z46" s="22"/>
    </row>
    <row r="47" spans="1:26" ht="29" x14ac:dyDescent="0.35">
      <c r="A47" s="13">
        <v>1057</v>
      </c>
      <c r="B47" s="13">
        <v>105</v>
      </c>
      <c r="C47" s="13" t="s">
        <v>65</v>
      </c>
      <c r="D47" s="13" t="s">
        <v>59</v>
      </c>
      <c r="E47" s="13">
        <v>76108</v>
      </c>
      <c r="F47" s="25"/>
      <c r="G47" s="13">
        <v>32.822232</v>
      </c>
      <c r="H47" s="13">
        <v>-97.501248000000004</v>
      </c>
      <c r="I47" s="26" t="s">
        <v>49</v>
      </c>
      <c r="J47" s="27" t="s">
        <v>35</v>
      </c>
      <c r="K47" s="25" t="s">
        <v>38</v>
      </c>
      <c r="L47" s="30"/>
      <c r="M47" s="26" t="s">
        <v>52</v>
      </c>
      <c r="N47" s="27" t="s">
        <v>38</v>
      </c>
      <c r="O47" s="30"/>
      <c r="P47" s="20" t="str">
        <f t="shared" si="0"/>
        <v>Non-Lead</v>
      </c>
      <c r="Q47" s="31"/>
      <c r="R47" s="31"/>
      <c r="S47" s="31"/>
      <c r="T47" s="22" t="s">
        <v>34</v>
      </c>
      <c r="U47" s="22"/>
      <c r="V47" s="22"/>
      <c r="W47" s="22"/>
      <c r="X47" s="32" t="str">
        <f>IF((OR((AND('[1]PWS Information'!$E$10="CWS",T47="Single Family Residence",P47="Lead")),
(AND('[1]PWS Information'!$E$10="CWS",T47="Multiple Family Residence",'[1]PWS Information'!$E$11="Yes",P47="Lead")),
(AND('[1]PWS Information'!$E$10="NTNC",P47="Lead")))),"Tier 1",
IF((OR((AND('[1]PWS Information'!$E$10="CWS",T47="Multiple Family Residence",'[1]PWS Information'!$E$11="No",P47="Lead")),
(AND('[1]PWS Information'!$E$10="CWS",T47="Other",P47="Lead")),
(AND('[1]PWS Information'!$E$10="CWS",T47="Building",P47="Lead")))),"Tier 2",
IF((OR((AND('[1]PWS Information'!$E$10="CWS",T47="Single Family Residence",P47="Galvanized Requiring Replacement")),
(AND('[1]PWS Information'!$E$10="CWS",T47="Single Family Residence",P47="Galvanized Requiring Replacement",Q47="Yes")),
(AND('[1]PWS Information'!$E$10="NTNC",P47="Galvanized Requiring Replacement")),
(AND('[1]PWS Information'!$E$10="NTNC",T47="Single Family Residence",Q47="Yes")))),"Tier 3",
IF((OR((AND('[1]PWS Information'!$E$10="CWS",T47="Single Family Residence",R47="Yes",P47="Non-Lead", I47="Non-Lead - Copper",K47="Before 1989")),
(AND('[1]PWS Information'!$E$10="CWS",T47="Single Family Residence",R47="Yes",P47="Non-Lead", M47="Non-Lead - Copper",N47="Before 1989")))),"Tier 4",
IF((OR((AND('[1]PWS Information'!$E$10="NTNC",P47="Non-Lead")),
(AND('[1]PWS Information'!$E$10="CWS",P47="Non-Lead",R47="")),
(AND('[1]PWS Information'!$E$10="CWS",P47="Non-Lead",R47="No")),
(AND('[1]PWS Information'!$E$10="CWS",P47="Non-Lead",R47="Don't Know")),
(AND('[1]PWS Information'!$E$10="CWS",P47="Non-Lead", I47="Non-Lead - Copper", R47="Yes", K47="Between 1989 and 2014")),
(AND('[1]PWS Information'!$E$10="CWS",P47="Non-Lead", I47="Non-Lead - Copper", R47="Yes", K47="After 2014")),
(AND('[1]PWS Information'!$E$10="CWS",P47="Non-Lead", I47="Non-Lead - Copper", R47="Yes", K47="Unknown")),
(AND('[1]PWS Information'!$E$10="CWS",P47="Non-Lead", M47="Non-Lead - Copper", R47="Yes", N47="Between 1989 and 2014")),
(AND('[1]PWS Information'!$E$10="CWS",P47="Non-Lead", M47="Non-Lead - Copper", R47="Yes", N47="After 2014")),
(AND('[1]PWS Information'!$E$10="CWS",P47="Non-Lead", M47="Non-Lead - Copper", R47="Yes", N47="Unknown")),
(AND('[1]PWS Information'!$E$10="CWS",P47="Unknown")),
(AND('[1]PWS Information'!$E$10="NTNC",P47="Unknown")))),"Tier 5",
"")))))</f>
        <v/>
      </c>
      <c r="Y47" s="22"/>
      <c r="Z47" s="22"/>
    </row>
    <row r="48" spans="1:26" ht="29" x14ac:dyDescent="0.35">
      <c r="A48" s="13">
        <v>1001</v>
      </c>
      <c r="B48" s="13">
        <v>108</v>
      </c>
      <c r="C48" s="13" t="s">
        <v>65</v>
      </c>
      <c r="D48" s="13" t="s">
        <v>59</v>
      </c>
      <c r="E48" s="13">
        <v>76108</v>
      </c>
      <c r="F48" s="25"/>
      <c r="G48" s="13">
        <v>32.821832000000001</v>
      </c>
      <c r="H48" s="13">
        <v>-97.502004999999997</v>
      </c>
      <c r="I48" s="26" t="s">
        <v>49</v>
      </c>
      <c r="J48" s="27" t="s">
        <v>35</v>
      </c>
      <c r="K48" s="25" t="s">
        <v>38</v>
      </c>
      <c r="L48" s="30"/>
      <c r="M48" s="26" t="s">
        <v>52</v>
      </c>
      <c r="N48" s="27" t="s">
        <v>38</v>
      </c>
      <c r="O48" s="30"/>
      <c r="P48" s="20" t="str">
        <f t="shared" si="0"/>
        <v>Non-Lead</v>
      </c>
      <c r="Q48" s="31"/>
      <c r="R48" s="31"/>
      <c r="S48" s="31"/>
      <c r="T48" s="22" t="s">
        <v>34</v>
      </c>
      <c r="U48" s="22"/>
      <c r="V48" s="22"/>
      <c r="W48" s="22"/>
      <c r="X48" s="32" t="str">
        <f>IF((OR((AND('[1]PWS Information'!$E$10="CWS",T48="Single Family Residence",P48="Lead")),
(AND('[1]PWS Information'!$E$10="CWS",T48="Multiple Family Residence",'[1]PWS Information'!$E$11="Yes",P48="Lead")),
(AND('[1]PWS Information'!$E$10="NTNC",P48="Lead")))),"Tier 1",
IF((OR((AND('[1]PWS Information'!$E$10="CWS",T48="Multiple Family Residence",'[1]PWS Information'!$E$11="No",P48="Lead")),
(AND('[1]PWS Information'!$E$10="CWS",T48="Other",P48="Lead")),
(AND('[1]PWS Information'!$E$10="CWS",T48="Building",P48="Lead")))),"Tier 2",
IF((OR((AND('[1]PWS Information'!$E$10="CWS",T48="Single Family Residence",P48="Galvanized Requiring Replacement")),
(AND('[1]PWS Information'!$E$10="CWS",T48="Single Family Residence",P48="Galvanized Requiring Replacement",Q48="Yes")),
(AND('[1]PWS Information'!$E$10="NTNC",P48="Galvanized Requiring Replacement")),
(AND('[1]PWS Information'!$E$10="NTNC",T48="Single Family Residence",Q48="Yes")))),"Tier 3",
IF((OR((AND('[1]PWS Information'!$E$10="CWS",T48="Single Family Residence",R48="Yes",P48="Non-Lead", I48="Non-Lead - Copper",K48="Before 1989")),
(AND('[1]PWS Information'!$E$10="CWS",T48="Single Family Residence",R48="Yes",P48="Non-Lead", M48="Non-Lead - Copper",N48="Before 1989")))),"Tier 4",
IF((OR((AND('[1]PWS Information'!$E$10="NTNC",P48="Non-Lead")),
(AND('[1]PWS Information'!$E$10="CWS",P48="Non-Lead",R48="")),
(AND('[1]PWS Information'!$E$10="CWS",P48="Non-Lead",R48="No")),
(AND('[1]PWS Information'!$E$10="CWS",P48="Non-Lead",R48="Don't Know")),
(AND('[1]PWS Information'!$E$10="CWS",P48="Non-Lead", I48="Non-Lead - Copper", R48="Yes", K48="Between 1989 and 2014")),
(AND('[1]PWS Information'!$E$10="CWS",P48="Non-Lead", I48="Non-Lead - Copper", R48="Yes", K48="After 2014")),
(AND('[1]PWS Information'!$E$10="CWS",P48="Non-Lead", I48="Non-Lead - Copper", R48="Yes", K48="Unknown")),
(AND('[1]PWS Information'!$E$10="CWS",P48="Non-Lead", M48="Non-Lead - Copper", R48="Yes", N48="Between 1989 and 2014")),
(AND('[1]PWS Information'!$E$10="CWS",P48="Non-Lead", M48="Non-Lead - Copper", R48="Yes", N48="After 2014")),
(AND('[1]PWS Information'!$E$10="CWS",P48="Non-Lead", M48="Non-Lead - Copper", R48="Yes", N48="Unknown")),
(AND('[1]PWS Information'!$E$10="CWS",P48="Unknown")),
(AND('[1]PWS Information'!$E$10="NTNC",P48="Unknown")))),"Tier 5",
"")))))</f>
        <v/>
      </c>
      <c r="Y48" s="22"/>
      <c r="Z48" s="22"/>
    </row>
    <row r="49" spans="1:26" ht="29" x14ac:dyDescent="0.35">
      <c r="A49" s="13">
        <v>1165</v>
      </c>
      <c r="B49" s="13">
        <v>112</v>
      </c>
      <c r="C49" s="13" t="s">
        <v>65</v>
      </c>
      <c r="D49" s="13" t="s">
        <v>59</v>
      </c>
      <c r="E49" s="13">
        <v>76108</v>
      </c>
      <c r="F49" s="25"/>
      <c r="G49" s="13">
        <v>32.821401999999999</v>
      </c>
      <c r="H49" s="13">
        <v>-97.501925</v>
      </c>
      <c r="I49" s="26" t="s">
        <v>49</v>
      </c>
      <c r="J49" s="27" t="s">
        <v>35</v>
      </c>
      <c r="K49" s="25" t="s">
        <v>38</v>
      </c>
      <c r="L49" s="30"/>
      <c r="M49" s="26" t="s">
        <v>52</v>
      </c>
      <c r="N49" s="27" t="s">
        <v>38</v>
      </c>
      <c r="O49" s="30"/>
      <c r="P49" s="20" t="str">
        <f t="shared" si="0"/>
        <v>Non-Lead</v>
      </c>
      <c r="Q49" s="31"/>
      <c r="R49" s="31"/>
      <c r="S49" s="31"/>
      <c r="T49" s="22" t="s">
        <v>34</v>
      </c>
      <c r="U49" s="22"/>
      <c r="V49" s="22"/>
      <c r="W49" s="22"/>
      <c r="X49" s="32" t="str">
        <f>IF((OR((AND('[1]PWS Information'!$E$10="CWS",T49="Single Family Residence",P49="Lead")),
(AND('[1]PWS Information'!$E$10="CWS",T49="Multiple Family Residence",'[1]PWS Information'!$E$11="Yes",P49="Lead")),
(AND('[1]PWS Information'!$E$10="NTNC",P49="Lead")))),"Tier 1",
IF((OR((AND('[1]PWS Information'!$E$10="CWS",T49="Multiple Family Residence",'[1]PWS Information'!$E$11="No",P49="Lead")),
(AND('[1]PWS Information'!$E$10="CWS",T49="Other",P49="Lead")),
(AND('[1]PWS Information'!$E$10="CWS",T49="Building",P49="Lead")))),"Tier 2",
IF((OR((AND('[1]PWS Information'!$E$10="CWS",T49="Single Family Residence",P49="Galvanized Requiring Replacement")),
(AND('[1]PWS Information'!$E$10="CWS",T49="Single Family Residence",P49="Galvanized Requiring Replacement",Q49="Yes")),
(AND('[1]PWS Information'!$E$10="NTNC",P49="Galvanized Requiring Replacement")),
(AND('[1]PWS Information'!$E$10="NTNC",T49="Single Family Residence",Q49="Yes")))),"Tier 3",
IF((OR((AND('[1]PWS Information'!$E$10="CWS",T49="Single Family Residence",R49="Yes",P49="Non-Lead", I49="Non-Lead - Copper",K49="Before 1989")),
(AND('[1]PWS Information'!$E$10="CWS",T49="Single Family Residence",R49="Yes",P49="Non-Lead", M49="Non-Lead - Copper",N49="Before 1989")))),"Tier 4",
IF((OR((AND('[1]PWS Information'!$E$10="NTNC",P49="Non-Lead")),
(AND('[1]PWS Information'!$E$10="CWS",P49="Non-Lead",R49="")),
(AND('[1]PWS Information'!$E$10="CWS",P49="Non-Lead",R49="No")),
(AND('[1]PWS Information'!$E$10="CWS",P49="Non-Lead",R49="Don't Know")),
(AND('[1]PWS Information'!$E$10="CWS",P49="Non-Lead", I49="Non-Lead - Copper", R49="Yes", K49="Between 1989 and 2014")),
(AND('[1]PWS Information'!$E$10="CWS",P49="Non-Lead", I49="Non-Lead - Copper", R49="Yes", K49="After 2014")),
(AND('[1]PWS Information'!$E$10="CWS",P49="Non-Lead", I49="Non-Lead - Copper", R49="Yes", K49="Unknown")),
(AND('[1]PWS Information'!$E$10="CWS",P49="Non-Lead", M49="Non-Lead - Copper", R49="Yes", N49="Between 1989 and 2014")),
(AND('[1]PWS Information'!$E$10="CWS",P49="Non-Lead", M49="Non-Lead - Copper", R49="Yes", N49="After 2014")),
(AND('[1]PWS Information'!$E$10="CWS",P49="Non-Lead", M49="Non-Lead - Copper", R49="Yes", N49="Unknown")),
(AND('[1]PWS Information'!$E$10="CWS",P49="Unknown")),
(AND('[1]PWS Information'!$E$10="NTNC",P49="Unknown")))),"Tier 5",
"")))))</f>
        <v/>
      </c>
      <c r="Y49" s="22"/>
      <c r="Z49" s="22"/>
    </row>
    <row r="50" spans="1:26" ht="29" x14ac:dyDescent="0.35">
      <c r="A50" s="13">
        <v>875</v>
      </c>
      <c r="B50" s="13">
        <v>109</v>
      </c>
      <c r="C50" s="13" t="s">
        <v>65</v>
      </c>
      <c r="D50" s="13" t="s">
        <v>59</v>
      </c>
      <c r="E50" s="13">
        <v>76108</v>
      </c>
      <c r="F50" s="25"/>
      <c r="G50" s="13">
        <v>32.821814000000003</v>
      </c>
      <c r="H50" s="13">
        <v>-97.501268999999994</v>
      </c>
      <c r="I50" s="26" t="s">
        <v>49</v>
      </c>
      <c r="J50" s="27" t="s">
        <v>35</v>
      </c>
      <c r="K50" s="25" t="s">
        <v>38</v>
      </c>
      <c r="L50" s="30"/>
      <c r="M50" s="26" t="s">
        <v>49</v>
      </c>
      <c r="N50" s="27" t="s">
        <v>38</v>
      </c>
      <c r="O50" s="30"/>
      <c r="P50" s="20" t="str">
        <f t="shared" si="0"/>
        <v>Non-Lead</v>
      </c>
      <c r="Q50" s="31"/>
      <c r="R50" s="31"/>
      <c r="S50" s="31"/>
      <c r="T50" s="22" t="s">
        <v>34</v>
      </c>
      <c r="U50" s="22"/>
      <c r="V50" s="22"/>
      <c r="W50" s="22"/>
      <c r="X50" s="32" t="str">
        <f>IF((OR((AND('[1]PWS Information'!$E$10="CWS",T50="Single Family Residence",P50="Lead")),
(AND('[1]PWS Information'!$E$10="CWS",T50="Multiple Family Residence",'[1]PWS Information'!$E$11="Yes",P50="Lead")),
(AND('[1]PWS Information'!$E$10="NTNC",P50="Lead")))),"Tier 1",
IF((OR((AND('[1]PWS Information'!$E$10="CWS",T50="Multiple Family Residence",'[1]PWS Information'!$E$11="No",P50="Lead")),
(AND('[1]PWS Information'!$E$10="CWS",T50="Other",P50="Lead")),
(AND('[1]PWS Information'!$E$10="CWS",T50="Building",P50="Lead")))),"Tier 2",
IF((OR((AND('[1]PWS Information'!$E$10="CWS",T50="Single Family Residence",P50="Galvanized Requiring Replacement")),
(AND('[1]PWS Information'!$E$10="CWS",T50="Single Family Residence",P50="Galvanized Requiring Replacement",Q50="Yes")),
(AND('[1]PWS Information'!$E$10="NTNC",P50="Galvanized Requiring Replacement")),
(AND('[1]PWS Information'!$E$10="NTNC",T50="Single Family Residence",Q50="Yes")))),"Tier 3",
IF((OR((AND('[1]PWS Information'!$E$10="CWS",T50="Single Family Residence",R50="Yes",P50="Non-Lead", I50="Non-Lead - Copper",K50="Before 1989")),
(AND('[1]PWS Information'!$E$10="CWS",T50="Single Family Residence",R50="Yes",P50="Non-Lead", M50="Non-Lead - Copper",N50="Before 1989")))),"Tier 4",
IF((OR((AND('[1]PWS Information'!$E$10="NTNC",P50="Non-Lead")),
(AND('[1]PWS Information'!$E$10="CWS",P50="Non-Lead",R50="")),
(AND('[1]PWS Information'!$E$10="CWS",P50="Non-Lead",R50="No")),
(AND('[1]PWS Information'!$E$10="CWS",P50="Non-Lead",R50="Don't Know")),
(AND('[1]PWS Information'!$E$10="CWS",P50="Non-Lead", I50="Non-Lead - Copper", R50="Yes", K50="Between 1989 and 2014")),
(AND('[1]PWS Information'!$E$10="CWS",P50="Non-Lead", I50="Non-Lead - Copper", R50="Yes", K50="After 2014")),
(AND('[1]PWS Information'!$E$10="CWS",P50="Non-Lead", I50="Non-Lead - Copper", R50="Yes", K50="Unknown")),
(AND('[1]PWS Information'!$E$10="CWS",P50="Non-Lead", M50="Non-Lead - Copper", R50="Yes", N50="Between 1989 and 2014")),
(AND('[1]PWS Information'!$E$10="CWS",P50="Non-Lead", M50="Non-Lead - Copper", R50="Yes", N50="After 2014")),
(AND('[1]PWS Information'!$E$10="CWS",P50="Non-Lead", M50="Non-Lead - Copper", R50="Yes", N50="Unknown")),
(AND('[1]PWS Information'!$E$10="CWS",P50="Unknown")),
(AND('[1]PWS Information'!$E$10="NTNC",P50="Unknown")))),"Tier 5",
"")))))</f>
        <v/>
      </c>
      <c r="Y50" s="22"/>
      <c r="Z50" s="22"/>
    </row>
    <row r="51" spans="1:26" ht="29" x14ac:dyDescent="0.35">
      <c r="A51" s="13">
        <v>698</v>
      </c>
      <c r="B51" s="13">
        <v>113</v>
      </c>
      <c r="C51" s="13" t="s">
        <v>65</v>
      </c>
      <c r="D51" s="13" t="s">
        <v>59</v>
      </c>
      <c r="E51" s="13">
        <v>76108</v>
      </c>
      <c r="F51" s="25"/>
      <c r="G51" s="13">
        <v>32.821438000000001</v>
      </c>
      <c r="H51" s="13">
        <v>-97.501333000000002</v>
      </c>
      <c r="I51" s="26" t="s">
        <v>49</v>
      </c>
      <c r="J51" s="27" t="s">
        <v>35</v>
      </c>
      <c r="K51" s="25" t="s">
        <v>38</v>
      </c>
      <c r="L51" s="30"/>
      <c r="M51" s="26" t="s">
        <v>52</v>
      </c>
      <c r="N51" s="27" t="s">
        <v>38</v>
      </c>
      <c r="O51" s="30"/>
      <c r="P51" s="20" t="str">
        <f t="shared" si="0"/>
        <v>Non-Lead</v>
      </c>
      <c r="Q51" s="31"/>
      <c r="R51" s="31"/>
      <c r="S51" s="31"/>
      <c r="T51" s="22" t="s">
        <v>34</v>
      </c>
      <c r="U51" s="22"/>
      <c r="V51" s="22"/>
      <c r="W51" s="22"/>
      <c r="X51" s="32" t="str">
        <f>IF((OR((AND('[1]PWS Information'!$E$10="CWS",T51="Single Family Residence",P51="Lead")),
(AND('[1]PWS Information'!$E$10="CWS",T51="Multiple Family Residence",'[1]PWS Information'!$E$11="Yes",P51="Lead")),
(AND('[1]PWS Information'!$E$10="NTNC",P51="Lead")))),"Tier 1",
IF((OR((AND('[1]PWS Information'!$E$10="CWS",T51="Multiple Family Residence",'[1]PWS Information'!$E$11="No",P51="Lead")),
(AND('[1]PWS Information'!$E$10="CWS",T51="Other",P51="Lead")),
(AND('[1]PWS Information'!$E$10="CWS",T51="Building",P51="Lead")))),"Tier 2",
IF((OR((AND('[1]PWS Information'!$E$10="CWS",T51="Single Family Residence",P51="Galvanized Requiring Replacement")),
(AND('[1]PWS Information'!$E$10="CWS",T51="Single Family Residence",P51="Galvanized Requiring Replacement",Q51="Yes")),
(AND('[1]PWS Information'!$E$10="NTNC",P51="Galvanized Requiring Replacement")),
(AND('[1]PWS Information'!$E$10="NTNC",T51="Single Family Residence",Q51="Yes")))),"Tier 3",
IF((OR((AND('[1]PWS Information'!$E$10="CWS",T51="Single Family Residence",R51="Yes",P51="Non-Lead", I51="Non-Lead - Copper",K51="Before 1989")),
(AND('[1]PWS Information'!$E$10="CWS",T51="Single Family Residence",R51="Yes",P51="Non-Lead", M51="Non-Lead - Copper",N51="Before 1989")))),"Tier 4",
IF((OR((AND('[1]PWS Information'!$E$10="NTNC",P51="Non-Lead")),
(AND('[1]PWS Information'!$E$10="CWS",P51="Non-Lead",R51="")),
(AND('[1]PWS Information'!$E$10="CWS",P51="Non-Lead",R51="No")),
(AND('[1]PWS Information'!$E$10="CWS",P51="Non-Lead",R51="Don't Know")),
(AND('[1]PWS Information'!$E$10="CWS",P51="Non-Lead", I51="Non-Lead - Copper", R51="Yes", K51="Between 1989 and 2014")),
(AND('[1]PWS Information'!$E$10="CWS",P51="Non-Lead", I51="Non-Lead - Copper", R51="Yes", K51="After 2014")),
(AND('[1]PWS Information'!$E$10="CWS",P51="Non-Lead", I51="Non-Lead - Copper", R51="Yes", K51="Unknown")),
(AND('[1]PWS Information'!$E$10="CWS",P51="Non-Lead", M51="Non-Lead - Copper", R51="Yes", N51="Between 1989 and 2014")),
(AND('[1]PWS Information'!$E$10="CWS",P51="Non-Lead", M51="Non-Lead - Copper", R51="Yes", N51="After 2014")),
(AND('[1]PWS Information'!$E$10="CWS",P51="Non-Lead", M51="Non-Lead - Copper", R51="Yes", N51="Unknown")),
(AND('[1]PWS Information'!$E$10="CWS",P51="Unknown")),
(AND('[1]PWS Information'!$E$10="NTNC",P51="Unknown")))),"Tier 5",
"")))))</f>
        <v/>
      </c>
      <c r="Y51" s="22"/>
      <c r="Z51" s="22"/>
    </row>
    <row r="52" spans="1:26" ht="29" x14ac:dyDescent="0.35">
      <c r="A52" s="13">
        <v>34</v>
      </c>
      <c r="B52" s="13">
        <v>116</v>
      </c>
      <c r="C52" s="13" t="s">
        <v>65</v>
      </c>
      <c r="D52" s="13" t="s">
        <v>59</v>
      </c>
      <c r="E52" s="13">
        <v>76108</v>
      </c>
      <c r="F52" s="25"/>
      <c r="G52" s="13">
        <v>32.820846000000003</v>
      </c>
      <c r="H52" s="13">
        <v>-97.502072999999996</v>
      </c>
      <c r="I52" s="26" t="s">
        <v>49</v>
      </c>
      <c r="J52" s="27" t="s">
        <v>35</v>
      </c>
      <c r="K52" s="25" t="s">
        <v>38</v>
      </c>
      <c r="L52" s="30"/>
      <c r="M52" s="26" t="s">
        <v>49</v>
      </c>
      <c r="N52" s="27" t="s">
        <v>38</v>
      </c>
      <c r="O52" s="30"/>
      <c r="P52" s="20" t="str">
        <f t="shared" si="0"/>
        <v>Non-Lead</v>
      </c>
      <c r="Q52" s="31"/>
      <c r="R52" s="31"/>
      <c r="S52" s="31"/>
      <c r="T52" s="22" t="s">
        <v>34</v>
      </c>
      <c r="U52" s="22"/>
      <c r="V52" s="22"/>
      <c r="W52" s="22"/>
      <c r="X52" s="32" t="str">
        <f>IF((OR((AND('[1]PWS Information'!$E$10="CWS",T52="Single Family Residence",P52="Lead")),
(AND('[1]PWS Information'!$E$10="CWS",T52="Multiple Family Residence",'[1]PWS Information'!$E$11="Yes",P52="Lead")),
(AND('[1]PWS Information'!$E$10="NTNC",P52="Lead")))),"Tier 1",
IF((OR((AND('[1]PWS Information'!$E$10="CWS",T52="Multiple Family Residence",'[1]PWS Information'!$E$11="No",P52="Lead")),
(AND('[1]PWS Information'!$E$10="CWS",T52="Other",P52="Lead")),
(AND('[1]PWS Information'!$E$10="CWS",T52="Building",P52="Lead")))),"Tier 2",
IF((OR((AND('[1]PWS Information'!$E$10="CWS",T52="Single Family Residence",P52="Galvanized Requiring Replacement")),
(AND('[1]PWS Information'!$E$10="CWS",T52="Single Family Residence",P52="Galvanized Requiring Replacement",Q52="Yes")),
(AND('[1]PWS Information'!$E$10="NTNC",P52="Galvanized Requiring Replacement")),
(AND('[1]PWS Information'!$E$10="NTNC",T52="Single Family Residence",Q52="Yes")))),"Tier 3",
IF((OR((AND('[1]PWS Information'!$E$10="CWS",T52="Single Family Residence",R52="Yes",P52="Non-Lead", I52="Non-Lead - Copper",K52="Before 1989")),
(AND('[1]PWS Information'!$E$10="CWS",T52="Single Family Residence",R52="Yes",P52="Non-Lead", M52="Non-Lead - Copper",N52="Before 1989")))),"Tier 4",
IF((OR((AND('[1]PWS Information'!$E$10="NTNC",P52="Non-Lead")),
(AND('[1]PWS Information'!$E$10="CWS",P52="Non-Lead",R52="")),
(AND('[1]PWS Information'!$E$10="CWS",P52="Non-Lead",R52="No")),
(AND('[1]PWS Information'!$E$10="CWS",P52="Non-Lead",R52="Don't Know")),
(AND('[1]PWS Information'!$E$10="CWS",P52="Non-Lead", I52="Non-Lead - Copper", R52="Yes", K52="Between 1989 and 2014")),
(AND('[1]PWS Information'!$E$10="CWS",P52="Non-Lead", I52="Non-Lead - Copper", R52="Yes", K52="After 2014")),
(AND('[1]PWS Information'!$E$10="CWS",P52="Non-Lead", I52="Non-Lead - Copper", R52="Yes", K52="Unknown")),
(AND('[1]PWS Information'!$E$10="CWS",P52="Non-Lead", M52="Non-Lead - Copper", R52="Yes", N52="Between 1989 and 2014")),
(AND('[1]PWS Information'!$E$10="CWS",P52="Non-Lead", M52="Non-Lead - Copper", R52="Yes", N52="After 2014")),
(AND('[1]PWS Information'!$E$10="CWS",P52="Non-Lead", M52="Non-Lead - Copper", R52="Yes", N52="Unknown")),
(AND('[1]PWS Information'!$E$10="CWS",P52="Unknown")),
(AND('[1]PWS Information'!$E$10="NTNC",P52="Unknown")))),"Tier 5",
"")))))</f>
        <v/>
      </c>
      <c r="Y52" s="22"/>
      <c r="Z52" s="22"/>
    </row>
    <row r="53" spans="1:26" ht="29" x14ac:dyDescent="0.35">
      <c r="A53" s="13">
        <v>411</v>
      </c>
      <c r="B53" s="13">
        <v>117</v>
      </c>
      <c r="C53" s="13" t="s">
        <v>65</v>
      </c>
      <c r="D53" s="13" t="s">
        <v>59</v>
      </c>
      <c r="E53" s="13">
        <v>76108</v>
      </c>
      <c r="F53" s="25"/>
      <c r="G53" s="13">
        <v>32.821024000000001</v>
      </c>
      <c r="H53" s="13">
        <v>-97.501166999999995</v>
      </c>
      <c r="I53" s="26" t="s">
        <v>49</v>
      </c>
      <c r="J53" s="27" t="s">
        <v>35</v>
      </c>
      <c r="K53" s="25" t="s">
        <v>38</v>
      </c>
      <c r="L53" s="30"/>
      <c r="M53" s="26" t="s">
        <v>49</v>
      </c>
      <c r="N53" s="27" t="s">
        <v>38</v>
      </c>
      <c r="O53" s="30"/>
      <c r="P53" s="20" t="str">
        <f t="shared" si="0"/>
        <v>Non-Lead</v>
      </c>
      <c r="Q53" s="31"/>
      <c r="R53" s="31"/>
      <c r="S53" s="31"/>
      <c r="T53" s="22" t="s">
        <v>34</v>
      </c>
      <c r="U53" s="22"/>
      <c r="V53" s="22"/>
      <c r="W53" s="22"/>
      <c r="X53" s="32" t="str">
        <f>IF((OR((AND('[1]PWS Information'!$E$10="CWS",T53="Single Family Residence",P53="Lead")),
(AND('[1]PWS Information'!$E$10="CWS",T53="Multiple Family Residence",'[1]PWS Information'!$E$11="Yes",P53="Lead")),
(AND('[1]PWS Information'!$E$10="NTNC",P53="Lead")))),"Tier 1",
IF((OR((AND('[1]PWS Information'!$E$10="CWS",T53="Multiple Family Residence",'[1]PWS Information'!$E$11="No",P53="Lead")),
(AND('[1]PWS Information'!$E$10="CWS",T53="Other",P53="Lead")),
(AND('[1]PWS Information'!$E$10="CWS",T53="Building",P53="Lead")))),"Tier 2",
IF((OR((AND('[1]PWS Information'!$E$10="CWS",T53="Single Family Residence",P53="Galvanized Requiring Replacement")),
(AND('[1]PWS Information'!$E$10="CWS",T53="Single Family Residence",P53="Galvanized Requiring Replacement",Q53="Yes")),
(AND('[1]PWS Information'!$E$10="NTNC",P53="Galvanized Requiring Replacement")),
(AND('[1]PWS Information'!$E$10="NTNC",T53="Single Family Residence",Q53="Yes")))),"Tier 3",
IF((OR((AND('[1]PWS Information'!$E$10="CWS",T53="Single Family Residence",R53="Yes",P53="Non-Lead", I53="Non-Lead - Copper",K53="Before 1989")),
(AND('[1]PWS Information'!$E$10="CWS",T53="Single Family Residence",R53="Yes",P53="Non-Lead", M53="Non-Lead - Copper",N53="Before 1989")))),"Tier 4",
IF((OR((AND('[1]PWS Information'!$E$10="NTNC",P53="Non-Lead")),
(AND('[1]PWS Information'!$E$10="CWS",P53="Non-Lead",R53="")),
(AND('[1]PWS Information'!$E$10="CWS",P53="Non-Lead",R53="No")),
(AND('[1]PWS Information'!$E$10="CWS",P53="Non-Lead",R53="Don't Know")),
(AND('[1]PWS Information'!$E$10="CWS",P53="Non-Lead", I53="Non-Lead - Copper", R53="Yes", K53="Between 1989 and 2014")),
(AND('[1]PWS Information'!$E$10="CWS",P53="Non-Lead", I53="Non-Lead - Copper", R53="Yes", K53="After 2014")),
(AND('[1]PWS Information'!$E$10="CWS",P53="Non-Lead", I53="Non-Lead - Copper", R53="Yes", K53="Unknown")),
(AND('[1]PWS Information'!$E$10="CWS",P53="Non-Lead", M53="Non-Lead - Copper", R53="Yes", N53="Between 1989 and 2014")),
(AND('[1]PWS Information'!$E$10="CWS",P53="Non-Lead", M53="Non-Lead - Copper", R53="Yes", N53="After 2014")),
(AND('[1]PWS Information'!$E$10="CWS",P53="Non-Lead", M53="Non-Lead - Copper", R53="Yes", N53="Unknown")),
(AND('[1]PWS Information'!$E$10="CWS",P53="Unknown")),
(AND('[1]PWS Information'!$E$10="NTNC",P53="Unknown")))),"Tier 5",
"")))))</f>
        <v/>
      </c>
      <c r="Y53" s="22"/>
      <c r="Z53" s="22"/>
    </row>
    <row r="54" spans="1:26" ht="29" x14ac:dyDescent="0.35">
      <c r="A54" s="13">
        <v>1002</v>
      </c>
      <c r="B54" s="13">
        <v>121</v>
      </c>
      <c r="C54" s="13" t="s">
        <v>65</v>
      </c>
      <c r="D54" s="13" t="s">
        <v>59</v>
      </c>
      <c r="E54" s="13">
        <v>76108</v>
      </c>
      <c r="F54" s="25"/>
      <c r="G54" s="13">
        <v>32.820639</v>
      </c>
      <c r="H54" s="13">
        <v>-97.501142999999999</v>
      </c>
      <c r="I54" s="26" t="s">
        <v>49</v>
      </c>
      <c r="J54" s="27" t="s">
        <v>35</v>
      </c>
      <c r="K54" s="25" t="s">
        <v>38</v>
      </c>
      <c r="L54" s="30"/>
      <c r="M54" s="26" t="s">
        <v>49</v>
      </c>
      <c r="N54" s="27" t="s">
        <v>38</v>
      </c>
      <c r="O54" s="30"/>
      <c r="P54" s="20" t="str">
        <f t="shared" si="0"/>
        <v>Non-Lead</v>
      </c>
      <c r="Q54" s="31"/>
      <c r="R54" s="31"/>
      <c r="S54" s="31"/>
      <c r="T54" s="22" t="s">
        <v>34</v>
      </c>
      <c r="U54" s="22"/>
      <c r="V54" s="22"/>
      <c r="W54" s="22"/>
      <c r="X54" s="32" t="str">
        <f>IF((OR((AND('[1]PWS Information'!$E$10="CWS",T54="Single Family Residence",P54="Lead")),
(AND('[1]PWS Information'!$E$10="CWS",T54="Multiple Family Residence",'[1]PWS Information'!$E$11="Yes",P54="Lead")),
(AND('[1]PWS Information'!$E$10="NTNC",P54="Lead")))),"Tier 1",
IF((OR((AND('[1]PWS Information'!$E$10="CWS",T54="Multiple Family Residence",'[1]PWS Information'!$E$11="No",P54="Lead")),
(AND('[1]PWS Information'!$E$10="CWS",T54="Other",P54="Lead")),
(AND('[1]PWS Information'!$E$10="CWS",T54="Building",P54="Lead")))),"Tier 2",
IF((OR((AND('[1]PWS Information'!$E$10="CWS",T54="Single Family Residence",P54="Galvanized Requiring Replacement")),
(AND('[1]PWS Information'!$E$10="CWS",T54="Single Family Residence",P54="Galvanized Requiring Replacement",Q54="Yes")),
(AND('[1]PWS Information'!$E$10="NTNC",P54="Galvanized Requiring Replacement")),
(AND('[1]PWS Information'!$E$10="NTNC",T54="Single Family Residence",Q54="Yes")))),"Tier 3",
IF((OR((AND('[1]PWS Information'!$E$10="CWS",T54="Single Family Residence",R54="Yes",P54="Non-Lead", I54="Non-Lead - Copper",K54="Before 1989")),
(AND('[1]PWS Information'!$E$10="CWS",T54="Single Family Residence",R54="Yes",P54="Non-Lead", M54="Non-Lead - Copper",N54="Before 1989")))),"Tier 4",
IF((OR((AND('[1]PWS Information'!$E$10="NTNC",P54="Non-Lead")),
(AND('[1]PWS Information'!$E$10="CWS",P54="Non-Lead",R54="")),
(AND('[1]PWS Information'!$E$10="CWS",P54="Non-Lead",R54="No")),
(AND('[1]PWS Information'!$E$10="CWS",P54="Non-Lead",R54="Don't Know")),
(AND('[1]PWS Information'!$E$10="CWS",P54="Non-Lead", I54="Non-Lead - Copper", R54="Yes", K54="Between 1989 and 2014")),
(AND('[1]PWS Information'!$E$10="CWS",P54="Non-Lead", I54="Non-Lead - Copper", R54="Yes", K54="After 2014")),
(AND('[1]PWS Information'!$E$10="CWS",P54="Non-Lead", I54="Non-Lead - Copper", R54="Yes", K54="Unknown")),
(AND('[1]PWS Information'!$E$10="CWS",P54="Non-Lead", M54="Non-Lead - Copper", R54="Yes", N54="Between 1989 and 2014")),
(AND('[1]PWS Information'!$E$10="CWS",P54="Non-Lead", M54="Non-Lead - Copper", R54="Yes", N54="After 2014")),
(AND('[1]PWS Information'!$E$10="CWS",P54="Non-Lead", M54="Non-Lead - Copper", R54="Yes", N54="Unknown")),
(AND('[1]PWS Information'!$E$10="CWS",P54="Unknown")),
(AND('[1]PWS Information'!$E$10="NTNC",P54="Unknown")))),"Tier 5",
"")))))</f>
        <v/>
      </c>
      <c r="Y54" s="22"/>
      <c r="Z54" s="22"/>
    </row>
    <row r="55" spans="1:26" ht="29" x14ac:dyDescent="0.35">
      <c r="A55" s="13">
        <v>127</v>
      </c>
      <c r="B55" s="13">
        <v>125</v>
      </c>
      <c r="C55" s="13" t="s">
        <v>65</v>
      </c>
      <c r="D55" s="13" t="s">
        <v>59</v>
      </c>
      <c r="E55" s="13">
        <v>76108</v>
      </c>
      <c r="F55" s="25"/>
      <c r="G55" s="13">
        <v>32.820383</v>
      </c>
      <c r="H55" s="13">
        <v>-97.501525999999998</v>
      </c>
      <c r="I55" s="26" t="s">
        <v>49</v>
      </c>
      <c r="J55" s="27" t="s">
        <v>35</v>
      </c>
      <c r="K55" s="25" t="s">
        <v>38</v>
      </c>
      <c r="L55" s="30"/>
      <c r="M55" s="26" t="s">
        <v>49</v>
      </c>
      <c r="N55" s="27" t="s">
        <v>38</v>
      </c>
      <c r="O55" s="30"/>
      <c r="P55" s="20" t="str">
        <f t="shared" si="0"/>
        <v>Non-Lead</v>
      </c>
      <c r="Q55" s="31"/>
      <c r="R55" s="31"/>
      <c r="S55" s="31"/>
      <c r="T55" s="22" t="s">
        <v>34</v>
      </c>
      <c r="U55" s="22"/>
      <c r="V55" s="22"/>
      <c r="W55" s="22"/>
      <c r="X55" s="32" t="str">
        <f>IF((OR((AND('[1]PWS Information'!$E$10="CWS",T55="Single Family Residence",P55="Lead")),
(AND('[1]PWS Information'!$E$10="CWS",T55="Multiple Family Residence",'[1]PWS Information'!$E$11="Yes",P55="Lead")),
(AND('[1]PWS Information'!$E$10="NTNC",P55="Lead")))),"Tier 1",
IF((OR((AND('[1]PWS Information'!$E$10="CWS",T55="Multiple Family Residence",'[1]PWS Information'!$E$11="No",P55="Lead")),
(AND('[1]PWS Information'!$E$10="CWS",T55="Other",P55="Lead")),
(AND('[1]PWS Information'!$E$10="CWS",T55="Building",P55="Lead")))),"Tier 2",
IF((OR((AND('[1]PWS Information'!$E$10="CWS",T55="Single Family Residence",P55="Galvanized Requiring Replacement")),
(AND('[1]PWS Information'!$E$10="CWS",T55="Single Family Residence",P55="Galvanized Requiring Replacement",Q55="Yes")),
(AND('[1]PWS Information'!$E$10="NTNC",P55="Galvanized Requiring Replacement")),
(AND('[1]PWS Information'!$E$10="NTNC",T55="Single Family Residence",Q55="Yes")))),"Tier 3",
IF((OR((AND('[1]PWS Information'!$E$10="CWS",T55="Single Family Residence",R55="Yes",P55="Non-Lead", I55="Non-Lead - Copper",K55="Before 1989")),
(AND('[1]PWS Information'!$E$10="CWS",T55="Single Family Residence",R55="Yes",P55="Non-Lead", M55="Non-Lead - Copper",N55="Before 1989")))),"Tier 4",
IF((OR((AND('[1]PWS Information'!$E$10="NTNC",P55="Non-Lead")),
(AND('[1]PWS Information'!$E$10="CWS",P55="Non-Lead",R55="")),
(AND('[1]PWS Information'!$E$10="CWS",P55="Non-Lead",R55="No")),
(AND('[1]PWS Information'!$E$10="CWS",P55="Non-Lead",R55="Don't Know")),
(AND('[1]PWS Information'!$E$10="CWS",P55="Non-Lead", I55="Non-Lead - Copper", R55="Yes", K55="Between 1989 and 2014")),
(AND('[1]PWS Information'!$E$10="CWS",P55="Non-Lead", I55="Non-Lead - Copper", R55="Yes", K55="After 2014")),
(AND('[1]PWS Information'!$E$10="CWS",P55="Non-Lead", I55="Non-Lead - Copper", R55="Yes", K55="Unknown")),
(AND('[1]PWS Information'!$E$10="CWS",P55="Non-Lead", M55="Non-Lead - Copper", R55="Yes", N55="Between 1989 and 2014")),
(AND('[1]PWS Information'!$E$10="CWS",P55="Non-Lead", M55="Non-Lead - Copper", R55="Yes", N55="After 2014")),
(AND('[1]PWS Information'!$E$10="CWS",P55="Non-Lead", M55="Non-Lead - Copper", R55="Yes", N55="Unknown")),
(AND('[1]PWS Information'!$E$10="CWS",P55="Unknown")),
(AND('[1]PWS Information'!$E$10="NTNC",P55="Unknown")))),"Tier 5",
"")))))</f>
        <v/>
      </c>
      <c r="Y55" s="22"/>
      <c r="Z55" s="22"/>
    </row>
    <row r="56" spans="1:26" ht="29" x14ac:dyDescent="0.35">
      <c r="A56" s="13">
        <v>966</v>
      </c>
      <c r="B56" s="13">
        <v>129</v>
      </c>
      <c r="C56" s="13" t="s">
        <v>65</v>
      </c>
      <c r="D56" s="13" t="s">
        <v>59</v>
      </c>
      <c r="E56" s="13">
        <v>76108</v>
      </c>
      <c r="F56" s="25"/>
      <c r="G56" s="13">
        <v>32.820101000000001</v>
      </c>
      <c r="H56" s="13">
        <v>-97.501784999999998</v>
      </c>
      <c r="I56" s="26" t="s">
        <v>49</v>
      </c>
      <c r="J56" s="27" t="s">
        <v>35</v>
      </c>
      <c r="K56" s="25" t="s">
        <v>38</v>
      </c>
      <c r="L56" s="30"/>
      <c r="M56" s="26" t="s">
        <v>49</v>
      </c>
      <c r="N56" s="27" t="s">
        <v>38</v>
      </c>
      <c r="O56" s="30"/>
      <c r="P56" s="20" t="str">
        <f t="shared" si="0"/>
        <v>Non-Lead</v>
      </c>
      <c r="Q56" s="31"/>
      <c r="R56" s="31"/>
      <c r="S56" s="31"/>
      <c r="T56" s="22" t="s">
        <v>34</v>
      </c>
      <c r="U56" s="22"/>
      <c r="V56" s="22"/>
      <c r="W56" s="22"/>
      <c r="X56" s="32" t="str">
        <f>IF((OR((AND('[1]PWS Information'!$E$10="CWS",T56="Single Family Residence",P56="Lead")),
(AND('[1]PWS Information'!$E$10="CWS",T56="Multiple Family Residence",'[1]PWS Information'!$E$11="Yes",P56="Lead")),
(AND('[1]PWS Information'!$E$10="NTNC",P56="Lead")))),"Tier 1",
IF((OR((AND('[1]PWS Information'!$E$10="CWS",T56="Multiple Family Residence",'[1]PWS Information'!$E$11="No",P56="Lead")),
(AND('[1]PWS Information'!$E$10="CWS",T56="Other",P56="Lead")),
(AND('[1]PWS Information'!$E$10="CWS",T56="Building",P56="Lead")))),"Tier 2",
IF((OR((AND('[1]PWS Information'!$E$10="CWS",T56="Single Family Residence",P56="Galvanized Requiring Replacement")),
(AND('[1]PWS Information'!$E$10="CWS",T56="Single Family Residence",P56="Galvanized Requiring Replacement",Q56="Yes")),
(AND('[1]PWS Information'!$E$10="NTNC",P56="Galvanized Requiring Replacement")),
(AND('[1]PWS Information'!$E$10="NTNC",T56="Single Family Residence",Q56="Yes")))),"Tier 3",
IF((OR((AND('[1]PWS Information'!$E$10="CWS",T56="Single Family Residence",R56="Yes",P56="Non-Lead", I56="Non-Lead - Copper",K56="Before 1989")),
(AND('[1]PWS Information'!$E$10="CWS",T56="Single Family Residence",R56="Yes",P56="Non-Lead", M56="Non-Lead - Copper",N56="Before 1989")))),"Tier 4",
IF((OR((AND('[1]PWS Information'!$E$10="NTNC",P56="Non-Lead")),
(AND('[1]PWS Information'!$E$10="CWS",P56="Non-Lead",R56="")),
(AND('[1]PWS Information'!$E$10="CWS",P56="Non-Lead",R56="No")),
(AND('[1]PWS Information'!$E$10="CWS",P56="Non-Lead",R56="Don't Know")),
(AND('[1]PWS Information'!$E$10="CWS",P56="Non-Lead", I56="Non-Lead - Copper", R56="Yes", K56="Between 1989 and 2014")),
(AND('[1]PWS Information'!$E$10="CWS",P56="Non-Lead", I56="Non-Lead - Copper", R56="Yes", K56="After 2014")),
(AND('[1]PWS Information'!$E$10="CWS",P56="Non-Lead", I56="Non-Lead - Copper", R56="Yes", K56="Unknown")),
(AND('[1]PWS Information'!$E$10="CWS",P56="Non-Lead", M56="Non-Lead - Copper", R56="Yes", N56="Between 1989 and 2014")),
(AND('[1]PWS Information'!$E$10="CWS",P56="Non-Lead", M56="Non-Lead - Copper", R56="Yes", N56="After 2014")),
(AND('[1]PWS Information'!$E$10="CWS",P56="Non-Lead", M56="Non-Lead - Copper", R56="Yes", N56="Unknown")),
(AND('[1]PWS Information'!$E$10="CWS",P56="Unknown")),
(AND('[1]PWS Information'!$E$10="NTNC",P56="Unknown")))),"Tier 5",
"")))))</f>
        <v/>
      </c>
      <c r="Y56" s="22"/>
      <c r="Z56" s="22"/>
    </row>
    <row r="57" spans="1:26" ht="29" x14ac:dyDescent="0.35">
      <c r="A57" s="13">
        <v>1132</v>
      </c>
      <c r="B57" s="13">
        <v>133</v>
      </c>
      <c r="C57" s="13" t="s">
        <v>65</v>
      </c>
      <c r="D57" s="13" t="s">
        <v>59</v>
      </c>
      <c r="E57" s="13">
        <v>76108</v>
      </c>
      <c r="F57" s="25"/>
      <c r="G57" s="13">
        <v>32.820014</v>
      </c>
      <c r="H57" s="13">
        <v>-97.502182000000005</v>
      </c>
      <c r="I57" s="26" t="s">
        <v>49</v>
      </c>
      <c r="J57" s="27" t="s">
        <v>35</v>
      </c>
      <c r="K57" s="25" t="s">
        <v>38</v>
      </c>
      <c r="L57" s="30"/>
      <c r="M57" s="26" t="s">
        <v>49</v>
      </c>
      <c r="N57" s="27" t="s">
        <v>38</v>
      </c>
      <c r="O57" s="30"/>
      <c r="P57" s="20" t="str">
        <f t="shared" si="0"/>
        <v>Non-Lead</v>
      </c>
      <c r="Q57" s="31"/>
      <c r="R57" s="31"/>
      <c r="S57" s="31"/>
      <c r="T57" s="22" t="s">
        <v>34</v>
      </c>
      <c r="U57" s="22"/>
      <c r="V57" s="22"/>
      <c r="W57" s="22"/>
      <c r="X57" s="32" t="str">
        <f>IF((OR((AND('[1]PWS Information'!$E$10="CWS",T57="Single Family Residence",P57="Lead")),
(AND('[1]PWS Information'!$E$10="CWS",T57="Multiple Family Residence",'[1]PWS Information'!$E$11="Yes",P57="Lead")),
(AND('[1]PWS Information'!$E$10="NTNC",P57="Lead")))),"Tier 1",
IF((OR((AND('[1]PWS Information'!$E$10="CWS",T57="Multiple Family Residence",'[1]PWS Information'!$E$11="No",P57="Lead")),
(AND('[1]PWS Information'!$E$10="CWS",T57="Other",P57="Lead")),
(AND('[1]PWS Information'!$E$10="CWS",T57="Building",P57="Lead")))),"Tier 2",
IF((OR((AND('[1]PWS Information'!$E$10="CWS",T57="Single Family Residence",P57="Galvanized Requiring Replacement")),
(AND('[1]PWS Information'!$E$10="CWS",T57="Single Family Residence",P57="Galvanized Requiring Replacement",Q57="Yes")),
(AND('[1]PWS Information'!$E$10="NTNC",P57="Galvanized Requiring Replacement")),
(AND('[1]PWS Information'!$E$10="NTNC",T57="Single Family Residence",Q57="Yes")))),"Tier 3",
IF((OR((AND('[1]PWS Information'!$E$10="CWS",T57="Single Family Residence",R57="Yes",P57="Non-Lead", I57="Non-Lead - Copper",K57="Before 1989")),
(AND('[1]PWS Information'!$E$10="CWS",T57="Single Family Residence",R57="Yes",P57="Non-Lead", M57="Non-Lead - Copper",N57="Before 1989")))),"Tier 4",
IF((OR((AND('[1]PWS Information'!$E$10="NTNC",P57="Non-Lead")),
(AND('[1]PWS Information'!$E$10="CWS",P57="Non-Lead",R57="")),
(AND('[1]PWS Information'!$E$10="CWS",P57="Non-Lead",R57="No")),
(AND('[1]PWS Information'!$E$10="CWS",P57="Non-Lead",R57="Don't Know")),
(AND('[1]PWS Information'!$E$10="CWS",P57="Non-Lead", I57="Non-Lead - Copper", R57="Yes", K57="Between 1989 and 2014")),
(AND('[1]PWS Information'!$E$10="CWS",P57="Non-Lead", I57="Non-Lead - Copper", R57="Yes", K57="After 2014")),
(AND('[1]PWS Information'!$E$10="CWS",P57="Non-Lead", I57="Non-Lead - Copper", R57="Yes", K57="Unknown")),
(AND('[1]PWS Information'!$E$10="CWS",P57="Non-Lead", M57="Non-Lead - Copper", R57="Yes", N57="Between 1989 and 2014")),
(AND('[1]PWS Information'!$E$10="CWS",P57="Non-Lead", M57="Non-Lead - Copper", R57="Yes", N57="After 2014")),
(AND('[1]PWS Information'!$E$10="CWS",P57="Non-Lead", M57="Non-Lead - Copper", R57="Yes", N57="Unknown")),
(AND('[1]PWS Information'!$E$10="CWS",P57="Unknown")),
(AND('[1]PWS Information'!$E$10="NTNC",P57="Unknown")))),"Tier 5",
"")))))</f>
        <v/>
      </c>
      <c r="Y57" s="22"/>
      <c r="Z57" s="22"/>
    </row>
    <row r="58" spans="1:26" ht="29" x14ac:dyDescent="0.35">
      <c r="A58" s="13">
        <v>63</v>
      </c>
      <c r="B58" s="13">
        <v>137</v>
      </c>
      <c r="C58" s="13" t="s">
        <v>65</v>
      </c>
      <c r="D58" s="13" t="s">
        <v>59</v>
      </c>
      <c r="E58" s="13">
        <v>76108</v>
      </c>
      <c r="F58" s="25"/>
      <c r="G58" s="13">
        <v>32.819876999999998</v>
      </c>
      <c r="H58" s="13">
        <v>-97.502516999999997</v>
      </c>
      <c r="I58" s="26" t="s">
        <v>49</v>
      </c>
      <c r="J58" s="27" t="s">
        <v>35</v>
      </c>
      <c r="K58" s="25" t="s">
        <v>38</v>
      </c>
      <c r="L58" s="30"/>
      <c r="M58" s="26" t="s">
        <v>52</v>
      </c>
      <c r="N58" s="27" t="s">
        <v>38</v>
      </c>
      <c r="O58" s="30"/>
      <c r="P58" s="20" t="str">
        <f t="shared" si="0"/>
        <v>Non-Lead</v>
      </c>
      <c r="Q58" s="31"/>
      <c r="R58" s="31"/>
      <c r="S58" s="31"/>
      <c r="T58" s="22" t="s">
        <v>34</v>
      </c>
      <c r="U58" s="22"/>
      <c r="V58" s="22"/>
      <c r="W58" s="22"/>
      <c r="X58" s="32" t="str">
        <f>IF((OR((AND('[1]PWS Information'!$E$10="CWS",T58="Single Family Residence",P58="Lead")),
(AND('[1]PWS Information'!$E$10="CWS",T58="Multiple Family Residence",'[1]PWS Information'!$E$11="Yes",P58="Lead")),
(AND('[1]PWS Information'!$E$10="NTNC",P58="Lead")))),"Tier 1",
IF((OR((AND('[1]PWS Information'!$E$10="CWS",T58="Multiple Family Residence",'[1]PWS Information'!$E$11="No",P58="Lead")),
(AND('[1]PWS Information'!$E$10="CWS",T58="Other",P58="Lead")),
(AND('[1]PWS Information'!$E$10="CWS",T58="Building",P58="Lead")))),"Tier 2",
IF((OR((AND('[1]PWS Information'!$E$10="CWS",T58="Single Family Residence",P58="Galvanized Requiring Replacement")),
(AND('[1]PWS Information'!$E$10="CWS",T58="Single Family Residence",P58="Galvanized Requiring Replacement",Q58="Yes")),
(AND('[1]PWS Information'!$E$10="NTNC",P58="Galvanized Requiring Replacement")),
(AND('[1]PWS Information'!$E$10="NTNC",T58="Single Family Residence",Q58="Yes")))),"Tier 3",
IF((OR((AND('[1]PWS Information'!$E$10="CWS",T58="Single Family Residence",R58="Yes",P58="Non-Lead", I58="Non-Lead - Copper",K58="Before 1989")),
(AND('[1]PWS Information'!$E$10="CWS",T58="Single Family Residence",R58="Yes",P58="Non-Lead", M58="Non-Lead - Copper",N58="Before 1989")))),"Tier 4",
IF((OR((AND('[1]PWS Information'!$E$10="NTNC",P58="Non-Lead")),
(AND('[1]PWS Information'!$E$10="CWS",P58="Non-Lead",R58="")),
(AND('[1]PWS Information'!$E$10="CWS",P58="Non-Lead",R58="No")),
(AND('[1]PWS Information'!$E$10="CWS",P58="Non-Lead",R58="Don't Know")),
(AND('[1]PWS Information'!$E$10="CWS",P58="Non-Lead", I58="Non-Lead - Copper", R58="Yes", K58="Between 1989 and 2014")),
(AND('[1]PWS Information'!$E$10="CWS",P58="Non-Lead", I58="Non-Lead - Copper", R58="Yes", K58="After 2014")),
(AND('[1]PWS Information'!$E$10="CWS",P58="Non-Lead", I58="Non-Lead - Copper", R58="Yes", K58="Unknown")),
(AND('[1]PWS Information'!$E$10="CWS",P58="Non-Lead", M58="Non-Lead - Copper", R58="Yes", N58="Between 1989 and 2014")),
(AND('[1]PWS Information'!$E$10="CWS",P58="Non-Lead", M58="Non-Lead - Copper", R58="Yes", N58="After 2014")),
(AND('[1]PWS Information'!$E$10="CWS",P58="Non-Lead", M58="Non-Lead - Copper", R58="Yes", N58="Unknown")),
(AND('[1]PWS Information'!$E$10="CWS",P58="Unknown")),
(AND('[1]PWS Information'!$E$10="NTNC",P58="Unknown")))),"Tier 5",
"")))))</f>
        <v/>
      </c>
      <c r="Y58" s="22"/>
      <c r="Z58" s="22"/>
    </row>
    <row r="59" spans="1:26" ht="29" x14ac:dyDescent="0.35">
      <c r="A59" s="13">
        <v>468</v>
      </c>
      <c r="B59" s="13">
        <v>201</v>
      </c>
      <c r="C59" s="13" t="s">
        <v>65</v>
      </c>
      <c r="D59" s="13" t="s">
        <v>59</v>
      </c>
      <c r="E59" s="13">
        <v>76108</v>
      </c>
      <c r="F59" s="25"/>
      <c r="G59" s="13">
        <v>32.819817</v>
      </c>
      <c r="H59" s="13">
        <v>-97.503136999999995</v>
      </c>
      <c r="I59" s="26" t="s">
        <v>49</v>
      </c>
      <c r="J59" s="27" t="s">
        <v>35</v>
      </c>
      <c r="K59" s="25" t="s">
        <v>38</v>
      </c>
      <c r="L59" s="30"/>
      <c r="M59" s="26" t="s">
        <v>52</v>
      </c>
      <c r="N59" s="27" t="s">
        <v>38</v>
      </c>
      <c r="O59" s="30"/>
      <c r="P59" s="20" t="str">
        <f t="shared" si="0"/>
        <v>Non-Lead</v>
      </c>
      <c r="Q59" s="31"/>
      <c r="R59" s="31"/>
      <c r="S59" s="31"/>
      <c r="T59" s="22" t="s">
        <v>34</v>
      </c>
      <c r="U59" s="22"/>
      <c r="V59" s="22"/>
      <c r="W59" s="22"/>
      <c r="X59" s="32" t="str">
        <f>IF((OR((AND('[1]PWS Information'!$E$10="CWS",T59="Single Family Residence",P59="Lead")),
(AND('[1]PWS Information'!$E$10="CWS",T59="Multiple Family Residence",'[1]PWS Information'!$E$11="Yes",P59="Lead")),
(AND('[1]PWS Information'!$E$10="NTNC",P59="Lead")))),"Tier 1",
IF((OR((AND('[1]PWS Information'!$E$10="CWS",T59="Multiple Family Residence",'[1]PWS Information'!$E$11="No",P59="Lead")),
(AND('[1]PWS Information'!$E$10="CWS",T59="Other",P59="Lead")),
(AND('[1]PWS Information'!$E$10="CWS",T59="Building",P59="Lead")))),"Tier 2",
IF((OR((AND('[1]PWS Information'!$E$10="CWS",T59="Single Family Residence",P59="Galvanized Requiring Replacement")),
(AND('[1]PWS Information'!$E$10="CWS",T59="Single Family Residence",P59="Galvanized Requiring Replacement",Q59="Yes")),
(AND('[1]PWS Information'!$E$10="NTNC",P59="Galvanized Requiring Replacement")),
(AND('[1]PWS Information'!$E$10="NTNC",T59="Single Family Residence",Q59="Yes")))),"Tier 3",
IF((OR((AND('[1]PWS Information'!$E$10="CWS",T59="Single Family Residence",R59="Yes",P59="Non-Lead", I59="Non-Lead - Copper",K59="Before 1989")),
(AND('[1]PWS Information'!$E$10="CWS",T59="Single Family Residence",R59="Yes",P59="Non-Lead", M59="Non-Lead - Copper",N59="Before 1989")))),"Tier 4",
IF((OR((AND('[1]PWS Information'!$E$10="NTNC",P59="Non-Lead")),
(AND('[1]PWS Information'!$E$10="CWS",P59="Non-Lead",R59="")),
(AND('[1]PWS Information'!$E$10="CWS",P59="Non-Lead",R59="No")),
(AND('[1]PWS Information'!$E$10="CWS",P59="Non-Lead",R59="Don't Know")),
(AND('[1]PWS Information'!$E$10="CWS",P59="Non-Lead", I59="Non-Lead - Copper", R59="Yes", K59="Between 1989 and 2014")),
(AND('[1]PWS Information'!$E$10="CWS",P59="Non-Lead", I59="Non-Lead - Copper", R59="Yes", K59="After 2014")),
(AND('[1]PWS Information'!$E$10="CWS",P59="Non-Lead", I59="Non-Lead - Copper", R59="Yes", K59="Unknown")),
(AND('[1]PWS Information'!$E$10="CWS",P59="Non-Lead", M59="Non-Lead - Copper", R59="Yes", N59="Between 1989 and 2014")),
(AND('[1]PWS Information'!$E$10="CWS",P59="Non-Lead", M59="Non-Lead - Copper", R59="Yes", N59="After 2014")),
(AND('[1]PWS Information'!$E$10="CWS",P59="Non-Lead", M59="Non-Lead - Copper", R59="Yes", N59="Unknown")),
(AND('[1]PWS Information'!$E$10="CWS",P59="Unknown")),
(AND('[1]PWS Information'!$E$10="NTNC",P59="Unknown")))),"Tier 5",
"")))))</f>
        <v/>
      </c>
      <c r="Y59" s="22"/>
      <c r="Z59" s="22"/>
    </row>
    <row r="60" spans="1:26" ht="29" x14ac:dyDescent="0.35">
      <c r="A60" s="13">
        <v>122</v>
      </c>
      <c r="B60" s="13">
        <v>205</v>
      </c>
      <c r="C60" s="13" t="s">
        <v>65</v>
      </c>
      <c r="D60" s="13" t="s">
        <v>59</v>
      </c>
      <c r="E60" s="13">
        <v>76108</v>
      </c>
      <c r="F60" s="25"/>
      <c r="G60" s="13">
        <v>32.819836000000002</v>
      </c>
      <c r="H60" s="13">
        <v>-97.503556000000003</v>
      </c>
      <c r="I60" s="26" t="s">
        <v>49</v>
      </c>
      <c r="J60" s="27" t="s">
        <v>35</v>
      </c>
      <c r="K60" s="25" t="s">
        <v>38</v>
      </c>
      <c r="L60" s="30"/>
      <c r="M60" s="26" t="s">
        <v>52</v>
      </c>
      <c r="N60" s="27" t="s">
        <v>38</v>
      </c>
      <c r="O60" s="30"/>
      <c r="P60" s="20" t="str">
        <f t="shared" si="0"/>
        <v>Non-Lead</v>
      </c>
      <c r="Q60" s="31"/>
      <c r="R60" s="31"/>
      <c r="S60" s="31"/>
      <c r="T60" s="22" t="s">
        <v>34</v>
      </c>
      <c r="U60" s="22"/>
      <c r="V60" s="22"/>
      <c r="W60" s="22"/>
      <c r="X60" s="32" t="str">
        <f>IF((OR((AND('[1]PWS Information'!$E$10="CWS",T60="Single Family Residence",P60="Lead")),
(AND('[1]PWS Information'!$E$10="CWS",T60="Multiple Family Residence",'[1]PWS Information'!$E$11="Yes",P60="Lead")),
(AND('[1]PWS Information'!$E$10="NTNC",P60="Lead")))),"Tier 1",
IF((OR((AND('[1]PWS Information'!$E$10="CWS",T60="Multiple Family Residence",'[1]PWS Information'!$E$11="No",P60="Lead")),
(AND('[1]PWS Information'!$E$10="CWS",T60="Other",P60="Lead")),
(AND('[1]PWS Information'!$E$10="CWS",T60="Building",P60="Lead")))),"Tier 2",
IF((OR((AND('[1]PWS Information'!$E$10="CWS",T60="Single Family Residence",P60="Galvanized Requiring Replacement")),
(AND('[1]PWS Information'!$E$10="CWS",T60="Single Family Residence",P60="Galvanized Requiring Replacement",Q60="Yes")),
(AND('[1]PWS Information'!$E$10="NTNC",P60="Galvanized Requiring Replacement")),
(AND('[1]PWS Information'!$E$10="NTNC",T60="Single Family Residence",Q60="Yes")))),"Tier 3",
IF((OR((AND('[1]PWS Information'!$E$10="CWS",T60="Single Family Residence",R60="Yes",P60="Non-Lead", I60="Non-Lead - Copper",K60="Before 1989")),
(AND('[1]PWS Information'!$E$10="CWS",T60="Single Family Residence",R60="Yes",P60="Non-Lead", M60="Non-Lead - Copper",N60="Before 1989")))),"Tier 4",
IF((OR((AND('[1]PWS Information'!$E$10="NTNC",P60="Non-Lead")),
(AND('[1]PWS Information'!$E$10="CWS",P60="Non-Lead",R60="")),
(AND('[1]PWS Information'!$E$10="CWS",P60="Non-Lead",R60="No")),
(AND('[1]PWS Information'!$E$10="CWS",P60="Non-Lead",R60="Don't Know")),
(AND('[1]PWS Information'!$E$10="CWS",P60="Non-Lead", I60="Non-Lead - Copper", R60="Yes", K60="Between 1989 and 2014")),
(AND('[1]PWS Information'!$E$10="CWS",P60="Non-Lead", I60="Non-Lead - Copper", R60="Yes", K60="After 2014")),
(AND('[1]PWS Information'!$E$10="CWS",P60="Non-Lead", I60="Non-Lead - Copper", R60="Yes", K60="Unknown")),
(AND('[1]PWS Information'!$E$10="CWS",P60="Non-Lead", M60="Non-Lead - Copper", R60="Yes", N60="Between 1989 and 2014")),
(AND('[1]PWS Information'!$E$10="CWS",P60="Non-Lead", M60="Non-Lead - Copper", R60="Yes", N60="After 2014")),
(AND('[1]PWS Information'!$E$10="CWS",P60="Non-Lead", M60="Non-Lead - Copper", R60="Yes", N60="Unknown")),
(AND('[1]PWS Information'!$E$10="CWS",P60="Unknown")),
(AND('[1]PWS Information'!$E$10="NTNC",P60="Unknown")))),"Tier 5",
"")))))</f>
        <v/>
      </c>
      <c r="Y60" s="22"/>
      <c r="Z60" s="22"/>
    </row>
    <row r="61" spans="1:26" ht="29" x14ac:dyDescent="0.35">
      <c r="A61" s="13">
        <v>666</v>
      </c>
      <c r="B61" s="13">
        <v>204</v>
      </c>
      <c r="C61" s="13" t="s">
        <v>65</v>
      </c>
      <c r="D61" s="13" t="s">
        <v>59</v>
      </c>
      <c r="E61" s="13">
        <v>76108</v>
      </c>
      <c r="F61" s="25"/>
      <c r="G61" s="13">
        <v>32.820549</v>
      </c>
      <c r="H61" s="13">
        <v>-97.504463000000001</v>
      </c>
      <c r="I61" s="26" t="s">
        <v>49</v>
      </c>
      <c r="J61" s="27" t="s">
        <v>35</v>
      </c>
      <c r="K61" s="25" t="s">
        <v>38</v>
      </c>
      <c r="L61" s="30"/>
      <c r="M61" s="26" t="s">
        <v>52</v>
      </c>
      <c r="N61" s="27" t="s">
        <v>38</v>
      </c>
      <c r="O61" s="30"/>
      <c r="P61" s="20" t="str">
        <f t="shared" si="0"/>
        <v>Non-Lead</v>
      </c>
      <c r="Q61" s="31"/>
      <c r="R61" s="31"/>
      <c r="S61" s="31"/>
      <c r="T61" s="22" t="s">
        <v>34</v>
      </c>
      <c r="U61" s="22"/>
      <c r="V61" s="22"/>
      <c r="W61" s="22"/>
      <c r="X61" s="32" t="str">
        <f>IF((OR((AND('[1]PWS Information'!$E$10="CWS",T61="Single Family Residence",P61="Lead")),
(AND('[1]PWS Information'!$E$10="CWS",T61="Multiple Family Residence",'[1]PWS Information'!$E$11="Yes",P61="Lead")),
(AND('[1]PWS Information'!$E$10="NTNC",P61="Lead")))),"Tier 1",
IF((OR((AND('[1]PWS Information'!$E$10="CWS",T61="Multiple Family Residence",'[1]PWS Information'!$E$11="No",P61="Lead")),
(AND('[1]PWS Information'!$E$10="CWS",T61="Other",P61="Lead")),
(AND('[1]PWS Information'!$E$10="CWS",T61="Building",P61="Lead")))),"Tier 2",
IF((OR((AND('[1]PWS Information'!$E$10="CWS",T61="Single Family Residence",P61="Galvanized Requiring Replacement")),
(AND('[1]PWS Information'!$E$10="CWS",T61="Single Family Residence",P61="Galvanized Requiring Replacement",Q61="Yes")),
(AND('[1]PWS Information'!$E$10="NTNC",P61="Galvanized Requiring Replacement")),
(AND('[1]PWS Information'!$E$10="NTNC",T61="Single Family Residence",Q61="Yes")))),"Tier 3",
IF((OR((AND('[1]PWS Information'!$E$10="CWS",T61="Single Family Residence",R61="Yes",P61="Non-Lead", I61="Non-Lead - Copper",K61="Before 1989")),
(AND('[1]PWS Information'!$E$10="CWS",T61="Single Family Residence",R61="Yes",P61="Non-Lead", M61="Non-Lead - Copper",N61="Before 1989")))),"Tier 4",
IF((OR((AND('[1]PWS Information'!$E$10="NTNC",P61="Non-Lead")),
(AND('[1]PWS Information'!$E$10="CWS",P61="Non-Lead",R61="")),
(AND('[1]PWS Information'!$E$10="CWS",P61="Non-Lead",R61="No")),
(AND('[1]PWS Information'!$E$10="CWS",P61="Non-Lead",R61="Don't Know")),
(AND('[1]PWS Information'!$E$10="CWS",P61="Non-Lead", I61="Non-Lead - Copper", R61="Yes", K61="Between 1989 and 2014")),
(AND('[1]PWS Information'!$E$10="CWS",P61="Non-Lead", I61="Non-Lead - Copper", R61="Yes", K61="After 2014")),
(AND('[1]PWS Information'!$E$10="CWS",P61="Non-Lead", I61="Non-Lead - Copper", R61="Yes", K61="Unknown")),
(AND('[1]PWS Information'!$E$10="CWS",P61="Non-Lead", M61="Non-Lead - Copper", R61="Yes", N61="Between 1989 and 2014")),
(AND('[1]PWS Information'!$E$10="CWS",P61="Non-Lead", M61="Non-Lead - Copper", R61="Yes", N61="After 2014")),
(AND('[1]PWS Information'!$E$10="CWS",P61="Non-Lead", M61="Non-Lead - Copper", R61="Yes", N61="Unknown")),
(AND('[1]PWS Information'!$E$10="CWS",P61="Unknown")),
(AND('[1]PWS Information'!$E$10="NTNC",P61="Unknown")))),"Tier 5",
"")))))</f>
        <v/>
      </c>
      <c r="Y61" s="22"/>
      <c r="Z61" s="22"/>
    </row>
    <row r="62" spans="1:26" ht="29" x14ac:dyDescent="0.35">
      <c r="A62" s="13">
        <v>189</v>
      </c>
      <c r="B62" s="13">
        <v>208</v>
      </c>
      <c r="C62" s="13" t="s">
        <v>65</v>
      </c>
      <c r="D62" s="13" t="s">
        <v>59</v>
      </c>
      <c r="E62" s="13">
        <v>76108</v>
      </c>
      <c r="F62" s="25"/>
      <c r="G62" s="13">
        <v>32.820698999999998</v>
      </c>
      <c r="H62" s="13">
        <v>-97.504885999999999</v>
      </c>
      <c r="I62" s="26" t="s">
        <v>49</v>
      </c>
      <c r="J62" s="27" t="s">
        <v>35</v>
      </c>
      <c r="K62" s="25" t="s">
        <v>38</v>
      </c>
      <c r="L62" s="30"/>
      <c r="M62" s="26" t="s">
        <v>49</v>
      </c>
      <c r="N62" s="27" t="s">
        <v>38</v>
      </c>
      <c r="O62" s="30"/>
      <c r="P62" s="20" t="str">
        <f t="shared" si="0"/>
        <v>Non-Lead</v>
      </c>
      <c r="Q62" s="31"/>
      <c r="R62" s="31"/>
      <c r="S62" s="31"/>
      <c r="T62" s="22" t="s">
        <v>34</v>
      </c>
      <c r="U62" s="22"/>
      <c r="V62" s="22"/>
      <c r="W62" s="22"/>
      <c r="X62" s="32" t="str">
        <f>IF((OR((AND('[1]PWS Information'!$E$10="CWS",T62="Single Family Residence",P62="Lead")),
(AND('[1]PWS Information'!$E$10="CWS",T62="Multiple Family Residence",'[1]PWS Information'!$E$11="Yes",P62="Lead")),
(AND('[1]PWS Information'!$E$10="NTNC",P62="Lead")))),"Tier 1",
IF((OR((AND('[1]PWS Information'!$E$10="CWS",T62="Multiple Family Residence",'[1]PWS Information'!$E$11="No",P62="Lead")),
(AND('[1]PWS Information'!$E$10="CWS",T62="Other",P62="Lead")),
(AND('[1]PWS Information'!$E$10="CWS",T62="Building",P62="Lead")))),"Tier 2",
IF((OR((AND('[1]PWS Information'!$E$10="CWS",T62="Single Family Residence",P62="Galvanized Requiring Replacement")),
(AND('[1]PWS Information'!$E$10="CWS",T62="Single Family Residence",P62="Galvanized Requiring Replacement",Q62="Yes")),
(AND('[1]PWS Information'!$E$10="NTNC",P62="Galvanized Requiring Replacement")),
(AND('[1]PWS Information'!$E$10="NTNC",T62="Single Family Residence",Q62="Yes")))),"Tier 3",
IF((OR((AND('[1]PWS Information'!$E$10="CWS",T62="Single Family Residence",R62="Yes",P62="Non-Lead", I62="Non-Lead - Copper",K62="Before 1989")),
(AND('[1]PWS Information'!$E$10="CWS",T62="Single Family Residence",R62="Yes",P62="Non-Lead", M62="Non-Lead - Copper",N62="Before 1989")))),"Tier 4",
IF((OR((AND('[1]PWS Information'!$E$10="NTNC",P62="Non-Lead")),
(AND('[1]PWS Information'!$E$10="CWS",P62="Non-Lead",R62="")),
(AND('[1]PWS Information'!$E$10="CWS",P62="Non-Lead",R62="No")),
(AND('[1]PWS Information'!$E$10="CWS",P62="Non-Lead",R62="Don't Know")),
(AND('[1]PWS Information'!$E$10="CWS",P62="Non-Lead", I62="Non-Lead - Copper", R62="Yes", K62="Between 1989 and 2014")),
(AND('[1]PWS Information'!$E$10="CWS",P62="Non-Lead", I62="Non-Lead - Copper", R62="Yes", K62="After 2014")),
(AND('[1]PWS Information'!$E$10="CWS",P62="Non-Lead", I62="Non-Lead - Copper", R62="Yes", K62="Unknown")),
(AND('[1]PWS Information'!$E$10="CWS",P62="Non-Lead", M62="Non-Lead - Copper", R62="Yes", N62="Between 1989 and 2014")),
(AND('[1]PWS Information'!$E$10="CWS",P62="Non-Lead", M62="Non-Lead - Copper", R62="Yes", N62="After 2014")),
(AND('[1]PWS Information'!$E$10="CWS",P62="Non-Lead", M62="Non-Lead - Copper", R62="Yes", N62="Unknown")),
(AND('[1]PWS Information'!$E$10="CWS",P62="Unknown")),
(AND('[1]PWS Information'!$E$10="NTNC",P62="Unknown")))),"Tier 5",
"")))))</f>
        <v/>
      </c>
      <c r="Y62" s="22"/>
      <c r="Z62" s="22"/>
    </row>
    <row r="63" spans="1:26" ht="29" x14ac:dyDescent="0.35">
      <c r="A63" s="13">
        <v>829</v>
      </c>
      <c r="B63" s="13">
        <v>209</v>
      </c>
      <c r="C63" s="13" t="s">
        <v>65</v>
      </c>
      <c r="D63" s="13" t="s">
        <v>59</v>
      </c>
      <c r="E63" s="13">
        <v>76108</v>
      </c>
      <c r="F63" s="25"/>
      <c r="G63" s="13">
        <v>32.819771000000003</v>
      </c>
      <c r="H63" s="13">
        <v>-97.504653000000005</v>
      </c>
      <c r="I63" s="26" t="s">
        <v>49</v>
      </c>
      <c r="J63" s="27" t="s">
        <v>35</v>
      </c>
      <c r="K63" s="25" t="s">
        <v>38</v>
      </c>
      <c r="L63" s="30"/>
      <c r="M63" s="26" t="s">
        <v>49</v>
      </c>
      <c r="N63" s="27" t="s">
        <v>38</v>
      </c>
      <c r="O63" s="30"/>
      <c r="P63" s="20" t="str">
        <f t="shared" si="0"/>
        <v>Non-Lead</v>
      </c>
      <c r="Q63" s="31"/>
      <c r="R63" s="31"/>
      <c r="S63" s="31"/>
      <c r="T63" s="22" t="s">
        <v>34</v>
      </c>
      <c r="U63" s="22"/>
      <c r="V63" s="22"/>
      <c r="W63" s="22"/>
      <c r="X63" s="32" t="str">
        <f>IF((OR((AND('[1]PWS Information'!$E$10="CWS",T63="Single Family Residence",P63="Lead")),
(AND('[1]PWS Information'!$E$10="CWS",T63="Multiple Family Residence",'[1]PWS Information'!$E$11="Yes",P63="Lead")),
(AND('[1]PWS Information'!$E$10="NTNC",P63="Lead")))),"Tier 1",
IF((OR((AND('[1]PWS Information'!$E$10="CWS",T63="Multiple Family Residence",'[1]PWS Information'!$E$11="No",P63="Lead")),
(AND('[1]PWS Information'!$E$10="CWS",T63="Other",P63="Lead")),
(AND('[1]PWS Information'!$E$10="CWS",T63="Building",P63="Lead")))),"Tier 2",
IF((OR((AND('[1]PWS Information'!$E$10="CWS",T63="Single Family Residence",P63="Galvanized Requiring Replacement")),
(AND('[1]PWS Information'!$E$10="CWS",T63="Single Family Residence",P63="Galvanized Requiring Replacement",Q63="Yes")),
(AND('[1]PWS Information'!$E$10="NTNC",P63="Galvanized Requiring Replacement")),
(AND('[1]PWS Information'!$E$10="NTNC",T63="Single Family Residence",Q63="Yes")))),"Tier 3",
IF((OR((AND('[1]PWS Information'!$E$10="CWS",T63="Single Family Residence",R63="Yes",P63="Non-Lead", I63="Non-Lead - Copper",K63="Before 1989")),
(AND('[1]PWS Information'!$E$10="CWS",T63="Single Family Residence",R63="Yes",P63="Non-Lead", M63="Non-Lead - Copper",N63="Before 1989")))),"Tier 4",
IF((OR((AND('[1]PWS Information'!$E$10="NTNC",P63="Non-Lead")),
(AND('[1]PWS Information'!$E$10="CWS",P63="Non-Lead",R63="")),
(AND('[1]PWS Information'!$E$10="CWS",P63="Non-Lead",R63="No")),
(AND('[1]PWS Information'!$E$10="CWS",P63="Non-Lead",R63="Don't Know")),
(AND('[1]PWS Information'!$E$10="CWS",P63="Non-Lead", I63="Non-Lead - Copper", R63="Yes", K63="Between 1989 and 2014")),
(AND('[1]PWS Information'!$E$10="CWS",P63="Non-Lead", I63="Non-Lead - Copper", R63="Yes", K63="After 2014")),
(AND('[1]PWS Information'!$E$10="CWS",P63="Non-Lead", I63="Non-Lead - Copper", R63="Yes", K63="Unknown")),
(AND('[1]PWS Information'!$E$10="CWS",P63="Non-Lead", M63="Non-Lead - Copper", R63="Yes", N63="Between 1989 and 2014")),
(AND('[1]PWS Information'!$E$10="CWS",P63="Non-Lead", M63="Non-Lead - Copper", R63="Yes", N63="After 2014")),
(AND('[1]PWS Information'!$E$10="CWS",P63="Non-Lead", M63="Non-Lead - Copper", R63="Yes", N63="Unknown")),
(AND('[1]PWS Information'!$E$10="CWS",P63="Unknown")),
(AND('[1]PWS Information'!$E$10="NTNC",P63="Unknown")))),"Tier 5",
"")))))</f>
        <v/>
      </c>
      <c r="Y63" s="22"/>
      <c r="Z63" s="22"/>
    </row>
    <row r="64" spans="1:26" ht="29" x14ac:dyDescent="0.35">
      <c r="A64" s="13">
        <v>453</v>
      </c>
      <c r="B64" s="13">
        <v>213</v>
      </c>
      <c r="C64" s="13" t="s">
        <v>65</v>
      </c>
      <c r="D64" s="13" t="s">
        <v>59</v>
      </c>
      <c r="E64" s="13">
        <v>76108</v>
      </c>
      <c r="F64" s="25"/>
      <c r="G64" s="13">
        <v>32.819713999999998</v>
      </c>
      <c r="H64" s="13">
        <v>-97.505223999999998</v>
      </c>
      <c r="I64" s="26" t="s">
        <v>49</v>
      </c>
      <c r="J64" s="27" t="s">
        <v>35</v>
      </c>
      <c r="K64" s="25" t="s">
        <v>38</v>
      </c>
      <c r="L64" s="30"/>
      <c r="M64" s="26" t="s">
        <v>52</v>
      </c>
      <c r="N64" s="27" t="s">
        <v>38</v>
      </c>
      <c r="O64" s="30"/>
      <c r="P64" s="20" t="str">
        <f t="shared" si="0"/>
        <v>Non-Lead</v>
      </c>
      <c r="Q64" s="31"/>
      <c r="R64" s="31"/>
      <c r="S64" s="31"/>
      <c r="T64" s="22" t="s">
        <v>34</v>
      </c>
      <c r="U64" s="22"/>
      <c r="V64" s="22"/>
      <c r="W64" s="22"/>
      <c r="X64" s="32" t="str">
        <f>IF((OR((AND('[1]PWS Information'!$E$10="CWS",T64="Single Family Residence",P64="Lead")),
(AND('[1]PWS Information'!$E$10="CWS",T64="Multiple Family Residence",'[1]PWS Information'!$E$11="Yes",P64="Lead")),
(AND('[1]PWS Information'!$E$10="NTNC",P64="Lead")))),"Tier 1",
IF((OR((AND('[1]PWS Information'!$E$10="CWS",T64="Multiple Family Residence",'[1]PWS Information'!$E$11="No",P64="Lead")),
(AND('[1]PWS Information'!$E$10="CWS",T64="Other",P64="Lead")),
(AND('[1]PWS Information'!$E$10="CWS",T64="Building",P64="Lead")))),"Tier 2",
IF((OR((AND('[1]PWS Information'!$E$10="CWS",T64="Single Family Residence",P64="Galvanized Requiring Replacement")),
(AND('[1]PWS Information'!$E$10="CWS",T64="Single Family Residence",P64="Galvanized Requiring Replacement",Q64="Yes")),
(AND('[1]PWS Information'!$E$10="NTNC",P64="Galvanized Requiring Replacement")),
(AND('[1]PWS Information'!$E$10="NTNC",T64="Single Family Residence",Q64="Yes")))),"Tier 3",
IF((OR((AND('[1]PWS Information'!$E$10="CWS",T64="Single Family Residence",R64="Yes",P64="Non-Lead", I64="Non-Lead - Copper",K64="Before 1989")),
(AND('[1]PWS Information'!$E$10="CWS",T64="Single Family Residence",R64="Yes",P64="Non-Lead", M64="Non-Lead - Copper",N64="Before 1989")))),"Tier 4",
IF((OR((AND('[1]PWS Information'!$E$10="NTNC",P64="Non-Lead")),
(AND('[1]PWS Information'!$E$10="CWS",P64="Non-Lead",R64="")),
(AND('[1]PWS Information'!$E$10="CWS",P64="Non-Lead",R64="No")),
(AND('[1]PWS Information'!$E$10="CWS",P64="Non-Lead",R64="Don't Know")),
(AND('[1]PWS Information'!$E$10="CWS",P64="Non-Lead", I64="Non-Lead - Copper", R64="Yes", K64="Between 1989 and 2014")),
(AND('[1]PWS Information'!$E$10="CWS",P64="Non-Lead", I64="Non-Lead - Copper", R64="Yes", K64="After 2014")),
(AND('[1]PWS Information'!$E$10="CWS",P64="Non-Lead", I64="Non-Lead - Copper", R64="Yes", K64="Unknown")),
(AND('[1]PWS Information'!$E$10="CWS",P64="Non-Lead", M64="Non-Lead - Copper", R64="Yes", N64="Between 1989 and 2014")),
(AND('[1]PWS Information'!$E$10="CWS",P64="Non-Lead", M64="Non-Lead - Copper", R64="Yes", N64="After 2014")),
(AND('[1]PWS Information'!$E$10="CWS",P64="Non-Lead", M64="Non-Lead - Copper", R64="Yes", N64="Unknown")),
(AND('[1]PWS Information'!$E$10="CWS",P64="Unknown")),
(AND('[1]PWS Information'!$E$10="NTNC",P64="Unknown")))),"Tier 5",
"")))))</f>
        <v/>
      </c>
      <c r="Y64" s="22"/>
      <c r="Z64" s="22"/>
    </row>
    <row r="65" spans="1:26" ht="29" x14ac:dyDescent="0.35">
      <c r="A65" s="13">
        <v>849</v>
      </c>
      <c r="B65" s="13">
        <v>217</v>
      </c>
      <c r="C65" s="13" t="s">
        <v>65</v>
      </c>
      <c r="D65" s="13" t="s">
        <v>59</v>
      </c>
      <c r="E65" s="13">
        <v>76108</v>
      </c>
      <c r="F65" s="25"/>
      <c r="G65" s="13">
        <v>32.819864000000003</v>
      </c>
      <c r="H65" s="13">
        <v>-97.505646999999996</v>
      </c>
      <c r="I65" s="26" t="s">
        <v>49</v>
      </c>
      <c r="J65" s="27" t="s">
        <v>35</v>
      </c>
      <c r="K65" s="25" t="s">
        <v>38</v>
      </c>
      <c r="L65" s="30"/>
      <c r="M65" s="26" t="s">
        <v>52</v>
      </c>
      <c r="N65" s="27" t="s">
        <v>38</v>
      </c>
      <c r="O65" s="30"/>
      <c r="P65" s="20" t="str">
        <f t="shared" si="0"/>
        <v>Non-Lead</v>
      </c>
      <c r="Q65" s="31"/>
      <c r="R65" s="31"/>
      <c r="S65" s="31"/>
      <c r="T65" s="22" t="s">
        <v>34</v>
      </c>
      <c r="U65" s="22"/>
      <c r="V65" s="22"/>
      <c r="W65" s="22"/>
      <c r="X65" s="32" t="str">
        <f>IF((OR((AND('[1]PWS Information'!$E$10="CWS",T65="Single Family Residence",P65="Lead")),
(AND('[1]PWS Information'!$E$10="CWS",T65="Multiple Family Residence",'[1]PWS Information'!$E$11="Yes",P65="Lead")),
(AND('[1]PWS Information'!$E$10="NTNC",P65="Lead")))),"Tier 1",
IF((OR((AND('[1]PWS Information'!$E$10="CWS",T65="Multiple Family Residence",'[1]PWS Information'!$E$11="No",P65="Lead")),
(AND('[1]PWS Information'!$E$10="CWS",T65="Other",P65="Lead")),
(AND('[1]PWS Information'!$E$10="CWS",T65="Building",P65="Lead")))),"Tier 2",
IF((OR((AND('[1]PWS Information'!$E$10="CWS",T65="Single Family Residence",P65="Galvanized Requiring Replacement")),
(AND('[1]PWS Information'!$E$10="CWS",T65="Single Family Residence",P65="Galvanized Requiring Replacement",Q65="Yes")),
(AND('[1]PWS Information'!$E$10="NTNC",P65="Galvanized Requiring Replacement")),
(AND('[1]PWS Information'!$E$10="NTNC",T65="Single Family Residence",Q65="Yes")))),"Tier 3",
IF((OR((AND('[1]PWS Information'!$E$10="CWS",T65="Single Family Residence",R65="Yes",P65="Non-Lead", I65="Non-Lead - Copper",K65="Before 1989")),
(AND('[1]PWS Information'!$E$10="CWS",T65="Single Family Residence",R65="Yes",P65="Non-Lead", M65="Non-Lead - Copper",N65="Before 1989")))),"Tier 4",
IF((OR((AND('[1]PWS Information'!$E$10="NTNC",P65="Non-Lead")),
(AND('[1]PWS Information'!$E$10="CWS",P65="Non-Lead",R65="")),
(AND('[1]PWS Information'!$E$10="CWS",P65="Non-Lead",R65="No")),
(AND('[1]PWS Information'!$E$10="CWS",P65="Non-Lead",R65="Don't Know")),
(AND('[1]PWS Information'!$E$10="CWS",P65="Non-Lead", I65="Non-Lead - Copper", R65="Yes", K65="Between 1989 and 2014")),
(AND('[1]PWS Information'!$E$10="CWS",P65="Non-Lead", I65="Non-Lead - Copper", R65="Yes", K65="After 2014")),
(AND('[1]PWS Information'!$E$10="CWS",P65="Non-Lead", I65="Non-Lead - Copper", R65="Yes", K65="Unknown")),
(AND('[1]PWS Information'!$E$10="CWS",P65="Non-Lead", M65="Non-Lead - Copper", R65="Yes", N65="Between 1989 and 2014")),
(AND('[1]PWS Information'!$E$10="CWS",P65="Non-Lead", M65="Non-Lead - Copper", R65="Yes", N65="After 2014")),
(AND('[1]PWS Information'!$E$10="CWS",P65="Non-Lead", M65="Non-Lead - Copper", R65="Yes", N65="Unknown")),
(AND('[1]PWS Information'!$E$10="CWS",P65="Unknown")),
(AND('[1]PWS Information'!$E$10="NTNC",P65="Unknown")))),"Tier 5",
"")))))</f>
        <v/>
      </c>
      <c r="Y65" s="22"/>
      <c r="Z65" s="22"/>
    </row>
    <row r="66" spans="1:26" ht="29" x14ac:dyDescent="0.35">
      <c r="A66" s="13">
        <v>407</v>
      </c>
      <c r="B66" s="13">
        <v>221</v>
      </c>
      <c r="C66" s="13" t="s">
        <v>65</v>
      </c>
      <c r="D66" s="13" t="s">
        <v>59</v>
      </c>
      <c r="E66" s="13">
        <v>76108</v>
      </c>
      <c r="F66" s="25"/>
      <c r="G66" s="13">
        <v>32.819906000000003</v>
      </c>
      <c r="H66" s="13">
        <v>-97.506049000000004</v>
      </c>
      <c r="I66" s="26" t="s">
        <v>49</v>
      </c>
      <c r="J66" s="27" t="s">
        <v>35</v>
      </c>
      <c r="K66" s="25" t="s">
        <v>38</v>
      </c>
      <c r="L66" s="30"/>
      <c r="M66" s="26" t="s">
        <v>52</v>
      </c>
      <c r="N66" s="27" t="s">
        <v>38</v>
      </c>
      <c r="O66" s="30"/>
      <c r="P66" s="20" t="str">
        <f t="shared" si="0"/>
        <v>Non-Lead</v>
      </c>
      <c r="Q66" s="31"/>
      <c r="R66" s="31"/>
      <c r="S66" s="31"/>
      <c r="T66" s="22" t="s">
        <v>34</v>
      </c>
      <c r="U66" s="22"/>
      <c r="V66" s="22"/>
      <c r="W66" s="22"/>
      <c r="X66" s="32" t="str">
        <f>IF((OR((AND('[1]PWS Information'!$E$10="CWS",T66="Single Family Residence",P66="Lead")),
(AND('[1]PWS Information'!$E$10="CWS",T66="Multiple Family Residence",'[1]PWS Information'!$E$11="Yes",P66="Lead")),
(AND('[1]PWS Information'!$E$10="NTNC",P66="Lead")))),"Tier 1",
IF((OR((AND('[1]PWS Information'!$E$10="CWS",T66="Multiple Family Residence",'[1]PWS Information'!$E$11="No",P66="Lead")),
(AND('[1]PWS Information'!$E$10="CWS",T66="Other",P66="Lead")),
(AND('[1]PWS Information'!$E$10="CWS",T66="Building",P66="Lead")))),"Tier 2",
IF((OR((AND('[1]PWS Information'!$E$10="CWS",T66="Single Family Residence",P66="Galvanized Requiring Replacement")),
(AND('[1]PWS Information'!$E$10="CWS",T66="Single Family Residence",P66="Galvanized Requiring Replacement",Q66="Yes")),
(AND('[1]PWS Information'!$E$10="NTNC",P66="Galvanized Requiring Replacement")),
(AND('[1]PWS Information'!$E$10="NTNC",T66="Single Family Residence",Q66="Yes")))),"Tier 3",
IF((OR((AND('[1]PWS Information'!$E$10="CWS",T66="Single Family Residence",R66="Yes",P66="Non-Lead", I66="Non-Lead - Copper",K66="Before 1989")),
(AND('[1]PWS Information'!$E$10="CWS",T66="Single Family Residence",R66="Yes",P66="Non-Lead", M66="Non-Lead - Copper",N66="Before 1989")))),"Tier 4",
IF((OR((AND('[1]PWS Information'!$E$10="NTNC",P66="Non-Lead")),
(AND('[1]PWS Information'!$E$10="CWS",P66="Non-Lead",R66="")),
(AND('[1]PWS Information'!$E$10="CWS",P66="Non-Lead",R66="No")),
(AND('[1]PWS Information'!$E$10="CWS",P66="Non-Lead",R66="Don't Know")),
(AND('[1]PWS Information'!$E$10="CWS",P66="Non-Lead", I66="Non-Lead - Copper", R66="Yes", K66="Between 1989 and 2014")),
(AND('[1]PWS Information'!$E$10="CWS",P66="Non-Lead", I66="Non-Lead - Copper", R66="Yes", K66="After 2014")),
(AND('[1]PWS Information'!$E$10="CWS",P66="Non-Lead", I66="Non-Lead - Copper", R66="Yes", K66="Unknown")),
(AND('[1]PWS Information'!$E$10="CWS",P66="Non-Lead", M66="Non-Lead - Copper", R66="Yes", N66="Between 1989 and 2014")),
(AND('[1]PWS Information'!$E$10="CWS",P66="Non-Lead", M66="Non-Lead - Copper", R66="Yes", N66="After 2014")),
(AND('[1]PWS Information'!$E$10="CWS",P66="Non-Lead", M66="Non-Lead - Copper", R66="Yes", N66="Unknown")),
(AND('[1]PWS Information'!$E$10="CWS",P66="Unknown")),
(AND('[1]PWS Information'!$E$10="NTNC",P66="Unknown")))),"Tier 5",
"")))))</f>
        <v/>
      </c>
      <c r="Y66" s="22"/>
      <c r="Z66" s="22"/>
    </row>
    <row r="67" spans="1:26" ht="29" x14ac:dyDescent="0.35">
      <c r="A67" s="13">
        <v>1229</v>
      </c>
      <c r="B67" s="13">
        <v>212</v>
      </c>
      <c r="C67" s="13" t="s">
        <v>65</v>
      </c>
      <c r="D67" s="13" t="s">
        <v>59</v>
      </c>
      <c r="E67" s="13">
        <v>76108</v>
      </c>
      <c r="F67" s="25"/>
      <c r="G67" s="13">
        <v>32.820520999999999</v>
      </c>
      <c r="H67" s="13">
        <v>-97.505882999999997</v>
      </c>
      <c r="I67" s="26" t="s">
        <v>49</v>
      </c>
      <c r="J67" s="27" t="s">
        <v>35</v>
      </c>
      <c r="K67" s="25" t="s">
        <v>38</v>
      </c>
      <c r="L67" s="30"/>
      <c r="M67" s="26" t="s">
        <v>49</v>
      </c>
      <c r="N67" s="27" t="s">
        <v>38</v>
      </c>
      <c r="O67" s="30"/>
      <c r="P67" s="20" t="str">
        <f t="shared" ref="P67:P130" si="1">IF((OR(I67="Lead")),"Lead",
IF((OR(M67="Lead")),"Lead",
IF((OR(I67="Lead-lined galvanized")),"Lead",
IF((OR(M67="Lead-lined galvanized")),"Lead",
IF((OR((AND(I67="Unknown - Likely Lead",M67="Galvanized")),
(AND(I67="Unknown - Unlikely Lead",M67="Galvanized")),
(AND(I67="Unknown - Material Unknown",M67="Galvanized")))),"Galvanized Requiring Replacement",
IF((OR((AND(I67="Non-lead - Copper",J67="Yes",M67="Galvanized")),
(AND(I67="Non-lead - Copper",J67="Don't know",M67="Galvanized")),
(AND(I67="Non-lead - Copper",J67="",M67="Galvanized")),
(AND(I67="Non-lead - Plastic",J67="Yes",M67="Galvanized")),
(AND(I67="Non-lead - Plastic",J67="Don't know",M67="Galvanized")),
(AND(I67="Non-lead - Plastic",J67="",M67="Galvanized")),
(AND(I67="Non-lead",J67="Yes",M67="Galvanized")),
(AND(I67="Non-lead",J67="Don't know",M67="Galvanized")),
(AND(I67="Non-lead",J67="",M67="Galvanized")),
(AND(I67="Non-lead - Other",J67="Yes",M67="Galvanized")),
(AND(I67="Non-Lead - Other",J67="Don't know",M67="Galvanized")),
(AND(I67="Galvanized",J67="Yes",M67="Galvanized")),
(AND(I67="Galvanized",J67="Don't know",M67="Galvanized")),
(AND(I67="Galvanized",J67="",M67="Galvanized")),
(AND(I67="Non-Lead - Other",J67="",M67="Galvanized")))),"Galvanized Requiring Replacement",
IF((OR((AND(I67="Non-lead - Copper",M67="Non-lead - Copper")),
(AND(I67="Non-lead - Copper",M67="Non-lead - Plastic")),
(AND(I67="Non-lead - Copper",M67="Non-lead - Other")),
(AND(I67="Non-lead - Copper",M67="Non-lead")),
(AND(I67="Non-lead - Plastic",M67="Non-lead - Copper")),
(AND(I67="Non-lead - Plastic",M67="Non-lead - Plastic")),
(AND(I67="Non-lead - Plastic",M67="Non-lead - Other")),
(AND(I67="Non-lead - Plastic",M67="Non-lead")),
(AND(I67="Non-lead",M67="Non-lead - Copper")),
(AND(I67="Non-lead",M67="Non-lead - Plastic")),
(AND(I67="Non-lead",M67="Non-lead - Other")),
(AND(I67="Non-lead",M67="Non-lead")),
(AND(I67="Non-lead - Other",M67="Non-lead - Copper")),
(AND(I67="Non-Lead - Other",M67="Non-lead - Plastic")),
(AND(I67="Non-Lead - Other",M67="Non-lead")),
(AND(I67="Non-Lead - Other",M67="Non-lead - Other")))),"Non-Lead",
IF((OR((AND(I67="Galvanized",M67="Non-lead")),
(AND(I67="Galvanized",M67="Non-lead - Copper")),
(AND(I67="Galvanized",M67="Non-lead - Plastic")),
(AND(I67="Galvanized",M67="Non-lead")),
(AND(I67="Galvanized",M67="Non-lead - Other")))),"Non-Lead",
IF((OR((AND(I67="Non-lead - Copper",J67="No",M67="Galvanized")),
(AND(I67="Non-lead - Plastic",J67="No",M67="Galvanized")),
(AND(I67="Non-lead",J67="No",M67="Galvanized")),
(AND(I67="Galvanized",J67="No",M67="Galvanized")),
(AND(I67="Non-lead - Other",J67="No",M67="Galvanized")))),"Non-lead",
IF((OR((AND(I67="Unknown - Likely Lead",M67="Unknown - Likely Lead")),
(AND(I67="Unknown - Likely Lead",M67="Unknown - Unlikely Lead")),
(AND(I67="Unknown - Likely Lead",M67="Unknown - Material Unknown")),
(AND(I67="Unknown - Unlikely Lead",M67="Unknown - Likely Lead")),
(AND(I67="Unknown - Unlikely Lead",M67="Unknown - Unlikely Lead")),
(AND(I67="Unknown - Unlikely Lead",M67="Unknown - Material Unknown")),
(AND(I67="Unknown - Material Unknown",M67="Unknown - Likely Lead")),
(AND(I67="Unknown - Material Unknown",M67="Unknown - Unlikely Lead")),
(AND(I67="Unknown - Material Unknown",M67="Unknown - Material Unknown")))),"Unknown",
IF((OR((AND(I67="Unknown - Likely Lead",M67="Non-lead - Copper")),
(AND(I67="Unknown - Likely Lead",M67="Non-lead - Plastic")),
(AND(I67="Unknown - Likely Lead",M67="Non-lead")),
(AND(I67="Unknown - Likely Lead",M67="Non-lead - Other")),
(AND(I67="Unknown - Unlikely Lead",M67="Non-lead - Copper")),
(AND(I67="Unknown - Unlikely Lead",M67="Non-lead - Plastic")),
(AND(I67="Unknown - Unlikely Lead",M67="Non-lead")),
(AND(I67="Unknown - Unlikely Lead",M67="Non-lead - Other")),
(AND(I67="Unknown - Material Unknown",M67="Non-lead - Copper")),
(AND(I67="Unknown - Material Unknown",M67="Non-lead - Plastic")),
(AND(I67="Unknown - Material Unknown",M67="Non-lead")),
(AND(I67="Unknown - Material Unknown",M67="Non-lead - Other")))),"Unknown",
IF((OR((AND(I67="Non-lead - Copper",M67="Unknown - Likely Lead")),
(AND(I67="Non-lead - Copper",M67="Unknown - Unlikely Lead")),
(AND(I67="Non-lead - Copper",M67="Unknown - Material Unknown")),
(AND(I67="Non-lead - Plastic",M67="Unknown - Likely Lead")),
(AND(I67="Non-lead - Plastic",M67="Unknown - Unlikely Lead")),
(AND(I67="Non-lead - Plastic",M67="Unknown - Material Unknown")),
(AND(I67="Non-lead",M67="Unknown - Likely Lead")),
(AND(I67="Non-lead",M67="Unknown - Unlikely Lead")),
(AND(I67="Non-lead",M67="Unknown - Material Unknown")),
(AND(I67="Non-lead - Other",M67="Unknown - Likely Lead")),
(AND(I67="Non-Lead - Other",M67="Unknown - Unlikely Lead")),
(AND(I67="Non-Lead - Other",M67="Unknown - Material Unknown")))),"Unknown",
IF((OR((AND(I67="Galvanized",M67="Unknown - Likely Lead")),
(AND(I67="Galvanized",M67="Unknown - Unlikely Lead")),
(AND(I67="Galvanized",M67="Unknown - Material Unknown")))),"Unknown",
IF((OR((AND(I67="Galvanized",M67="")))),"Galvanized Requiring Replacement",
IF((OR((AND(I67="Non-lead - Copper",M67="")),
(AND(I67="Non-lead - Plastic",M67="")),
(AND(I67="Non-lead",M67="")),
(AND(I67="Non-lead - Other",M67="")))),"Non-lead",
IF((OR((AND(I67="Unknown - Likely Lead",M67="")),
(AND(I67="Unknown - Unlikely Lead",M67="")),
(AND(I67="Unknown - Material Unknown",M67="")))),"Unknown",
""))))))))))))))))</f>
        <v>Non-Lead</v>
      </c>
      <c r="Q67" s="31"/>
      <c r="R67" s="31"/>
      <c r="S67" s="31"/>
      <c r="T67" s="22" t="s">
        <v>34</v>
      </c>
      <c r="U67" s="22"/>
      <c r="V67" s="22"/>
      <c r="W67" s="22"/>
      <c r="X67" s="32" t="str">
        <f>IF((OR((AND('[1]PWS Information'!$E$10="CWS",T67="Single Family Residence",P67="Lead")),
(AND('[1]PWS Information'!$E$10="CWS",T67="Multiple Family Residence",'[1]PWS Information'!$E$11="Yes",P67="Lead")),
(AND('[1]PWS Information'!$E$10="NTNC",P67="Lead")))),"Tier 1",
IF((OR((AND('[1]PWS Information'!$E$10="CWS",T67="Multiple Family Residence",'[1]PWS Information'!$E$11="No",P67="Lead")),
(AND('[1]PWS Information'!$E$10="CWS",T67="Other",P67="Lead")),
(AND('[1]PWS Information'!$E$10="CWS",T67="Building",P67="Lead")))),"Tier 2",
IF((OR((AND('[1]PWS Information'!$E$10="CWS",T67="Single Family Residence",P67="Galvanized Requiring Replacement")),
(AND('[1]PWS Information'!$E$10="CWS",T67="Single Family Residence",P67="Galvanized Requiring Replacement",Q67="Yes")),
(AND('[1]PWS Information'!$E$10="NTNC",P67="Galvanized Requiring Replacement")),
(AND('[1]PWS Information'!$E$10="NTNC",T67="Single Family Residence",Q67="Yes")))),"Tier 3",
IF((OR((AND('[1]PWS Information'!$E$10="CWS",T67="Single Family Residence",R67="Yes",P67="Non-Lead", I67="Non-Lead - Copper",K67="Before 1989")),
(AND('[1]PWS Information'!$E$10="CWS",T67="Single Family Residence",R67="Yes",P67="Non-Lead", M67="Non-Lead - Copper",N67="Before 1989")))),"Tier 4",
IF((OR((AND('[1]PWS Information'!$E$10="NTNC",P67="Non-Lead")),
(AND('[1]PWS Information'!$E$10="CWS",P67="Non-Lead",R67="")),
(AND('[1]PWS Information'!$E$10="CWS",P67="Non-Lead",R67="No")),
(AND('[1]PWS Information'!$E$10="CWS",P67="Non-Lead",R67="Don't Know")),
(AND('[1]PWS Information'!$E$10="CWS",P67="Non-Lead", I67="Non-Lead - Copper", R67="Yes", K67="Between 1989 and 2014")),
(AND('[1]PWS Information'!$E$10="CWS",P67="Non-Lead", I67="Non-Lead - Copper", R67="Yes", K67="After 2014")),
(AND('[1]PWS Information'!$E$10="CWS",P67="Non-Lead", I67="Non-Lead - Copper", R67="Yes", K67="Unknown")),
(AND('[1]PWS Information'!$E$10="CWS",P67="Non-Lead", M67="Non-Lead - Copper", R67="Yes", N67="Between 1989 and 2014")),
(AND('[1]PWS Information'!$E$10="CWS",P67="Non-Lead", M67="Non-Lead - Copper", R67="Yes", N67="After 2014")),
(AND('[1]PWS Information'!$E$10="CWS",P67="Non-Lead", M67="Non-Lead - Copper", R67="Yes", N67="Unknown")),
(AND('[1]PWS Information'!$E$10="CWS",P67="Unknown")),
(AND('[1]PWS Information'!$E$10="NTNC",P67="Unknown")))),"Tier 5",
"")))))</f>
        <v/>
      </c>
      <c r="Y67" s="22"/>
      <c r="Z67" s="22"/>
    </row>
    <row r="68" spans="1:26" ht="29" x14ac:dyDescent="0.35">
      <c r="A68" s="13">
        <v>173</v>
      </c>
      <c r="B68" s="13">
        <v>216</v>
      </c>
      <c r="C68" s="13" t="s">
        <v>65</v>
      </c>
      <c r="D68" s="13" t="s">
        <v>59</v>
      </c>
      <c r="E68" s="13">
        <v>76108</v>
      </c>
      <c r="F68" s="25"/>
      <c r="G68" s="13">
        <v>32.820464000000001</v>
      </c>
      <c r="H68" s="13">
        <v>-97.506321</v>
      </c>
      <c r="I68" s="26" t="s">
        <v>49</v>
      </c>
      <c r="J68" s="27" t="s">
        <v>35</v>
      </c>
      <c r="K68" s="25" t="s">
        <v>38</v>
      </c>
      <c r="L68" s="30"/>
      <c r="M68" s="26" t="s">
        <v>49</v>
      </c>
      <c r="N68" s="27" t="s">
        <v>38</v>
      </c>
      <c r="O68" s="30"/>
      <c r="P68" s="20" t="str">
        <f t="shared" si="1"/>
        <v>Non-Lead</v>
      </c>
      <c r="Q68" s="31"/>
      <c r="R68" s="31"/>
      <c r="S68" s="31"/>
      <c r="T68" s="22" t="s">
        <v>34</v>
      </c>
      <c r="U68" s="22"/>
      <c r="V68" s="22"/>
      <c r="W68" s="22"/>
      <c r="X68" s="32" t="str">
        <f>IF((OR((AND('[1]PWS Information'!$E$10="CWS",T68="Single Family Residence",P68="Lead")),
(AND('[1]PWS Information'!$E$10="CWS",T68="Multiple Family Residence",'[1]PWS Information'!$E$11="Yes",P68="Lead")),
(AND('[1]PWS Information'!$E$10="NTNC",P68="Lead")))),"Tier 1",
IF((OR((AND('[1]PWS Information'!$E$10="CWS",T68="Multiple Family Residence",'[1]PWS Information'!$E$11="No",P68="Lead")),
(AND('[1]PWS Information'!$E$10="CWS",T68="Other",P68="Lead")),
(AND('[1]PWS Information'!$E$10="CWS",T68="Building",P68="Lead")))),"Tier 2",
IF((OR((AND('[1]PWS Information'!$E$10="CWS",T68="Single Family Residence",P68="Galvanized Requiring Replacement")),
(AND('[1]PWS Information'!$E$10="CWS",T68="Single Family Residence",P68="Galvanized Requiring Replacement",Q68="Yes")),
(AND('[1]PWS Information'!$E$10="NTNC",P68="Galvanized Requiring Replacement")),
(AND('[1]PWS Information'!$E$10="NTNC",T68="Single Family Residence",Q68="Yes")))),"Tier 3",
IF((OR((AND('[1]PWS Information'!$E$10="CWS",T68="Single Family Residence",R68="Yes",P68="Non-Lead", I68="Non-Lead - Copper",K68="Before 1989")),
(AND('[1]PWS Information'!$E$10="CWS",T68="Single Family Residence",R68="Yes",P68="Non-Lead", M68="Non-Lead - Copper",N68="Before 1989")))),"Tier 4",
IF((OR((AND('[1]PWS Information'!$E$10="NTNC",P68="Non-Lead")),
(AND('[1]PWS Information'!$E$10="CWS",P68="Non-Lead",R68="")),
(AND('[1]PWS Information'!$E$10="CWS",P68="Non-Lead",R68="No")),
(AND('[1]PWS Information'!$E$10="CWS",P68="Non-Lead",R68="Don't Know")),
(AND('[1]PWS Information'!$E$10="CWS",P68="Non-Lead", I68="Non-Lead - Copper", R68="Yes", K68="Between 1989 and 2014")),
(AND('[1]PWS Information'!$E$10="CWS",P68="Non-Lead", I68="Non-Lead - Copper", R68="Yes", K68="After 2014")),
(AND('[1]PWS Information'!$E$10="CWS",P68="Non-Lead", I68="Non-Lead - Copper", R68="Yes", K68="Unknown")),
(AND('[1]PWS Information'!$E$10="CWS",P68="Non-Lead", M68="Non-Lead - Copper", R68="Yes", N68="Between 1989 and 2014")),
(AND('[1]PWS Information'!$E$10="CWS",P68="Non-Lead", M68="Non-Lead - Copper", R68="Yes", N68="After 2014")),
(AND('[1]PWS Information'!$E$10="CWS",P68="Non-Lead", M68="Non-Lead - Copper", R68="Yes", N68="Unknown")),
(AND('[1]PWS Information'!$E$10="CWS",P68="Unknown")),
(AND('[1]PWS Information'!$E$10="NTNC",P68="Unknown")))),"Tier 5",
"")))))</f>
        <v/>
      </c>
      <c r="Y68" s="22"/>
      <c r="Z68" s="22"/>
    </row>
    <row r="69" spans="1:26" ht="29" x14ac:dyDescent="0.35">
      <c r="A69" s="13">
        <v>1140</v>
      </c>
      <c r="B69" s="13">
        <v>225</v>
      </c>
      <c r="C69" s="13" t="s">
        <v>65</v>
      </c>
      <c r="D69" s="13" t="s">
        <v>59</v>
      </c>
      <c r="E69" s="13">
        <v>76108</v>
      </c>
      <c r="F69" s="25"/>
      <c r="G69" s="13">
        <v>32.819878000000003</v>
      </c>
      <c r="H69" s="13">
        <v>-97.506513999999996</v>
      </c>
      <c r="I69" s="26" t="s">
        <v>49</v>
      </c>
      <c r="J69" s="27" t="s">
        <v>35</v>
      </c>
      <c r="K69" s="25" t="s">
        <v>38</v>
      </c>
      <c r="L69" s="30"/>
      <c r="M69" s="26" t="s">
        <v>49</v>
      </c>
      <c r="N69" s="27" t="s">
        <v>38</v>
      </c>
      <c r="O69" s="30"/>
      <c r="P69" s="20" t="str">
        <f t="shared" si="1"/>
        <v>Non-Lead</v>
      </c>
      <c r="Q69" s="31"/>
      <c r="R69" s="31"/>
      <c r="S69" s="31"/>
      <c r="T69" s="22" t="s">
        <v>34</v>
      </c>
      <c r="U69" s="22"/>
      <c r="V69" s="22"/>
      <c r="W69" s="22"/>
      <c r="X69" s="32" t="str">
        <f>IF((OR((AND('[1]PWS Information'!$E$10="CWS",T69="Single Family Residence",P69="Lead")),
(AND('[1]PWS Information'!$E$10="CWS",T69="Multiple Family Residence",'[1]PWS Information'!$E$11="Yes",P69="Lead")),
(AND('[1]PWS Information'!$E$10="NTNC",P69="Lead")))),"Tier 1",
IF((OR((AND('[1]PWS Information'!$E$10="CWS",T69="Multiple Family Residence",'[1]PWS Information'!$E$11="No",P69="Lead")),
(AND('[1]PWS Information'!$E$10="CWS",T69="Other",P69="Lead")),
(AND('[1]PWS Information'!$E$10="CWS",T69="Building",P69="Lead")))),"Tier 2",
IF((OR((AND('[1]PWS Information'!$E$10="CWS",T69="Single Family Residence",P69="Galvanized Requiring Replacement")),
(AND('[1]PWS Information'!$E$10="CWS",T69="Single Family Residence",P69="Galvanized Requiring Replacement",Q69="Yes")),
(AND('[1]PWS Information'!$E$10="NTNC",P69="Galvanized Requiring Replacement")),
(AND('[1]PWS Information'!$E$10="NTNC",T69="Single Family Residence",Q69="Yes")))),"Tier 3",
IF((OR((AND('[1]PWS Information'!$E$10="CWS",T69="Single Family Residence",R69="Yes",P69="Non-Lead", I69="Non-Lead - Copper",K69="Before 1989")),
(AND('[1]PWS Information'!$E$10="CWS",T69="Single Family Residence",R69="Yes",P69="Non-Lead", M69="Non-Lead - Copper",N69="Before 1989")))),"Tier 4",
IF((OR((AND('[1]PWS Information'!$E$10="NTNC",P69="Non-Lead")),
(AND('[1]PWS Information'!$E$10="CWS",P69="Non-Lead",R69="")),
(AND('[1]PWS Information'!$E$10="CWS",P69="Non-Lead",R69="No")),
(AND('[1]PWS Information'!$E$10="CWS",P69="Non-Lead",R69="Don't Know")),
(AND('[1]PWS Information'!$E$10="CWS",P69="Non-Lead", I69="Non-Lead - Copper", R69="Yes", K69="Between 1989 and 2014")),
(AND('[1]PWS Information'!$E$10="CWS",P69="Non-Lead", I69="Non-Lead - Copper", R69="Yes", K69="After 2014")),
(AND('[1]PWS Information'!$E$10="CWS",P69="Non-Lead", I69="Non-Lead - Copper", R69="Yes", K69="Unknown")),
(AND('[1]PWS Information'!$E$10="CWS",P69="Non-Lead", M69="Non-Lead - Copper", R69="Yes", N69="Between 1989 and 2014")),
(AND('[1]PWS Information'!$E$10="CWS",P69="Non-Lead", M69="Non-Lead - Copper", R69="Yes", N69="After 2014")),
(AND('[1]PWS Information'!$E$10="CWS",P69="Non-Lead", M69="Non-Lead - Copper", R69="Yes", N69="Unknown")),
(AND('[1]PWS Information'!$E$10="CWS",P69="Unknown")),
(AND('[1]PWS Information'!$E$10="NTNC",P69="Unknown")))),"Tier 5",
"")))))</f>
        <v/>
      </c>
      <c r="Y69" s="22"/>
      <c r="Z69" s="22"/>
    </row>
    <row r="70" spans="1:26" ht="29" x14ac:dyDescent="0.35">
      <c r="A70" s="13">
        <v>1084</v>
      </c>
      <c r="B70" s="13">
        <v>229</v>
      </c>
      <c r="C70" s="13" t="s">
        <v>65</v>
      </c>
      <c r="D70" s="13" t="s">
        <v>59</v>
      </c>
      <c r="E70" s="13">
        <v>76108</v>
      </c>
      <c r="F70" s="25"/>
      <c r="G70" s="13">
        <v>32.819958</v>
      </c>
      <c r="H70" s="13">
        <v>-97.507000000000005</v>
      </c>
      <c r="I70" s="26" t="s">
        <v>49</v>
      </c>
      <c r="J70" s="27" t="s">
        <v>35</v>
      </c>
      <c r="K70" s="25" t="s">
        <v>38</v>
      </c>
      <c r="L70" s="30"/>
      <c r="M70" s="26" t="s">
        <v>52</v>
      </c>
      <c r="N70" s="27" t="s">
        <v>38</v>
      </c>
      <c r="O70" s="30"/>
      <c r="P70" s="20" t="str">
        <f t="shared" si="1"/>
        <v>Non-Lead</v>
      </c>
      <c r="Q70" s="31"/>
      <c r="R70" s="31"/>
      <c r="S70" s="31"/>
      <c r="T70" s="22" t="s">
        <v>34</v>
      </c>
      <c r="U70" s="22"/>
      <c r="V70" s="22"/>
      <c r="W70" s="22"/>
      <c r="X70" s="32" t="str">
        <f>IF((OR((AND('[1]PWS Information'!$E$10="CWS",T70="Single Family Residence",P70="Lead")),
(AND('[1]PWS Information'!$E$10="CWS",T70="Multiple Family Residence",'[1]PWS Information'!$E$11="Yes",P70="Lead")),
(AND('[1]PWS Information'!$E$10="NTNC",P70="Lead")))),"Tier 1",
IF((OR((AND('[1]PWS Information'!$E$10="CWS",T70="Multiple Family Residence",'[1]PWS Information'!$E$11="No",P70="Lead")),
(AND('[1]PWS Information'!$E$10="CWS",T70="Other",P70="Lead")),
(AND('[1]PWS Information'!$E$10="CWS",T70="Building",P70="Lead")))),"Tier 2",
IF((OR((AND('[1]PWS Information'!$E$10="CWS",T70="Single Family Residence",P70="Galvanized Requiring Replacement")),
(AND('[1]PWS Information'!$E$10="CWS",T70="Single Family Residence",P70="Galvanized Requiring Replacement",Q70="Yes")),
(AND('[1]PWS Information'!$E$10="NTNC",P70="Galvanized Requiring Replacement")),
(AND('[1]PWS Information'!$E$10="NTNC",T70="Single Family Residence",Q70="Yes")))),"Tier 3",
IF((OR((AND('[1]PWS Information'!$E$10="CWS",T70="Single Family Residence",R70="Yes",P70="Non-Lead", I70="Non-Lead - Copper",K70="Before 1989")),
(AND('[1]PWS Information'!$E$10="CWS",T70="Single Family Residence",R70="Yes",P70="Non-Lead", M70="Non-Lead - Copper",N70="Before 1989")))),"Tier 4",
IF((OR((AND('[1]PWS Information'!$E$10="NTNC",P70="Non-Lead")),
(AND('[1]PWS Information'!$E$10="CWS",P70="Non-Lead",R70="")),
(AND('[1]PWS Information'!$E$10="CWS",P70="Non-Lead",R70="No")),
(AND('[1]PWS Information'!$E$10="CWS",P70="Non-Lead",R70="Don't Know")),
(AND('[1]PWS Information'!$E$10="CWS",P70="Non-Lead", I70="Non-Lead - Copper", R70="Yes", K70="Between 1989 and 2014")),
(AND('[1]PWS Information'!$E$10="CWS",P70="Non-Lead", I70="Non-Lead - Copper", R70="Yes", K70="After 2014")),
(AND('[1]PWS Information'!$E$10="CWS",P70="Non-Lead", I70="Non-Lead - Copper", R70="Yes", K70="Unknown")),
(AND('[1]PWS Information'!$E$10="CWS",P70="Non-Lead", M70="Non-Lead - Copper", R70="Yes", N70="Between 1989 and 2014")),
(AND('[1]PWS Information'!$E$10="CWS",P70="Non-Lead", M70="Non-Lead - Copper", R70="Yes", N70="After 2014")),
(AND('[1]PWS Information'!$E$10="CWS",P70="Non-Lead", M70="Non-Lead - Copper", R70="Yes", N70="Unknown")),
(AND('[1]PWS Information'!$E$10="CWS",P70="Unknown")),
(AND('[1]PWS Information'!$E$10="NTNC",P70="Unknown")))),"Tier 5",
"")))))</f>
        <v/>
      </c>
      <c r="Y70" s="22"/>
      <c r="Z70" s="22"/>
    </row>
    <row r="71" spans="1:26" ht="29" x14ac:dyDescent="0.35">
      <c r="A71" s="13">
        <v>559</v>
      </c>
      <c r="B71" s="13">
        <v>220</v>
      </c>
      <c r="C71" s="13" t="s">
        <v>65</v>
      </c>
      <c r="D71" s="13" t="s">
        <v>59</v>
      </c>
      <c r="E71" s="13">
        <v>76108</v>
      </c>
      <c r="F71" s="25"/>
      <c r="G71" s="13">
        <v>32.820680000000003</v>
      </c>
      <c r="H71" s="13">
        <v>-97.506662000000006</v>
      </c>
      <c r="I71" s="26" t="s">
        <v>49</v>
      </c>
      <c r="J71" s="27" t="s">
        <v>35</v>
      </c>
      <c r="K71" s="25" t="s">
        <v>38</v>
      </c>
      <c r="L71" s="30"/>
      <c r="M71" s="26" t="s">
        <v>52</v>
      </c>
      <c r="N71" s="27" t="s">
        <v>38</v>
      </c>
      <c r="O71" s="30"/>
      <c r="P71" s="20" t="str">
        <f t="shared" si="1"/>
        <v>Non-Lead</v>
      </c>
      <c r="Q71" s="31"/>
      <c r="R71" s="31"/>
      <c r="S71" s="31"/>
      <c r="T71" s="22" t="s">
        <v>34</v>
      </c>
      <c r="U71" s="22"/>
      <c r="V71" s="22"/>
      <c r="W71" s="22"/>
      <c r="X71" s="32" t="str">
        <f>IF((OR((AND('[1]PWS Information'!$E$10="CWS",T71="Single Family Residence",P71="Lead")),
(AND('[1]PWS Information'!$E$10="CWS",T71="Multiple Family Residence",'[1]PWS Information'!$E$11="Yes",P71="Lead")),
(AND('[1]PWS Information'!$E$10="NTNC",P71="Lead")))),"Tier 1",
IF((OR((AND('[1]PWS Information'!$E$10="CWS",T71="Multiple Family Residence",'[1]PWS Information'!$E$11="No",P71="Lead")),
(AND('[1]PWS Information'!$E$10="CWS",T71="Other",P71="Lead")),
(AND('[1]PWS Information'!$E$10="CWS",T71="Building",P71="Lead")))),"Tier 2",
IF((OR((AND('[1]PWS Information'!$E$10="CWS",T71="Single Family Residence",P71="Galvanized Requiring Replacement")),
(AND('[1]PWS Information'!$E$10="CWS",T71="Single Family Residence",P71="Galvanized Requiring Replacement",Q71="Yes")),
(AND('[1]PWS Information'!$E$10="NTNC",P71="Galvanized Requiring Replacement")),
(AND('[1]PWS Information'!$E$10="NTNC",T71="Single Family Residence",Q71="Yes")))),"Tier 3",
IF((OR((AND('[1]PWS Information'!$E$10="CWS",T71="Single Family Residence",R71="Yes",P71="Non-Lead", I71="Non-Lead - Copper",K71="Before 1989")),
(AND('[1]PWS Information'!$E$10="CWS",T71="Single Family Residence",R71="Yes",P71="Non-Lead", M71="Non-Lead - Copper",N71="Before 1989")))),"Tier 4",
IF((OR((AND('[1]PWS Information'!$E$10="NTNC",P71="Non-Lead")),
(AND('[1]PWS Information'!$E$10="CWS",P71="Non-Lead",R71="")),
(AND('[1]PWS Information'!$E$10="CWS",P71="Non-Lead",R71="No")),
(AND('[1]PWS Information'!$E$10="CWS",P71="Non-Lead",R71="Don't Know")),
(AND('[1]PWS Information'!$E$10="CWS",P71="Non-Lead", I71="Non-Lead - Copper", R71="Yes", K71="Between 1989 and 2014")),
(AND('[1]PWS Information'!$E$10="CWS",P71="Non-Lead", I71="Non-Lead - Copper", R71="Yes", K71="After 2014")),
(AND('[1]PWS Information'!$E$10="CWS",P71="Non-Lead", I71="Non-Lead - Copper", R71="Yes", K71="Unknown")),
(AND('[1]PWS Information'!$E$10="CWS",P71="Non-Lead", M71="Non-Lead - Copper", R71="Yes", N71="Between 1989 and 2014")),
(AND('[1]PWS Information'!$E$10="CWS",P71="Non-Lead", M71="Non-Lead - Copper", R71="Yes", N71="After 2014")),
(AND('[1]PWS Information'!$E$10="CWS",P71="Non-Lead", M71="Non-Lead - Copper", R71="Yes", N71="Unknown")),
(AND('[1]PWS Information'!$E$10="CWS",P71="Unknown")),
(AND('[1]PWS Information'!$E$10="NTNC",P71="Unknown")))),"Tier 5",
"")))))</f>
        <v/>
      </c>
      <c r="Y71" s="22"/>
      <c r="Z71" s="22"/>
    </row>
    <row r="72" spans="1:26" ht="29" x14ac:dyDescent="0.35">
      <c r="A72" s="13">
        <v>838</v>
      </c>
      <c r="B72" s="13">
        <v>224</v>
      </c>
      <c r="C72" s="13" t="s">
        <v>65</v>
      </c>
      <c r="D72" s="13" t="s">
        <v>59</v>
      </c>
      <c r="E72" s="13">
        <v>76108</v>
      </c>
      <c r="F72" s="25"/>
      <c r="G72" s="13">
        <v>32.820450999999998</v>
      </c>
      <c r="H72" s="13">
        <v>-97.507119000000003</v>
      </c>
      <c r="I72" s="26" t="s">
        <v>49</v>
      </c>
      <c r="J72" s="27" t="s">
        <v>35</v>
      </c>
      <c r="K72" s="25" t="s">
        <v>38</v>
      </c>
      <c r="L72" s="30"/>
      <c r="M72" s="26" t="s">
        <v>49</v>
      </c>
      <c r="N72" s="27" t="s">
        <v>38</v>
      </c>
      <c r="O72" s="30"/>
      <c r="P72" s="20" t="str">
        <f t="shared" si="1"/>
        <v>Non-Lead</v>
      </c>
      <c r="Q72" s="31"/>
      <c r="R72" s="31"/>
      <c r="S72" s="31"/>
      <c r="T72" s="22" t="s">
        <v>34</v>
      </c>
      <c r="U72" s="22"/>
      <c r="V72" s="22"/>
      <c r="W72" s="22"/>
      <c r="X72" s="32" t="str">
        <f>IF((OR((AND('[1]PWS Information'!$E$10="CWS",T72="Single Family Residence",P72="Lead")),
(AND('[1]PWS Information'!$E$10="CWS",T72="Multiple Family Residence",'[1]PWS Information'!$E$11="Yes",P72="Lead")),
(AND('[1]PWS Information'!$E$10="NTNC",P72="Lead")))),"Tier 1",
IF((OR((AND('[1]PWS Information'!$E$10="CWS",T72="Multiple Family Residence",'[1]PWS Information'!$E$11="No",P72="Lead")),
(AND('[1]PWS Information'!$E$10="CWS",T72="Other",P72="Lead")),
(AND('[1]PWS Information'!$E$10="CWS",T72="Building",P72="Lead")))),"Tier 2",
IF((OR((AND('[1]PWS Information'!$E$10="CWS",T72="Single Family Residence",P72="Galvanized Requiring Replacement")),
(AND('[1]PWS Information'!$E$10="CWS",T72="Single Family Residence",P72="Galvanized Requiring Replacement",Q72="Yes")),
(AND('[1]PWS Information'!$E$10="NTNC",P72="Galvanized Requiring Replacement")),
(AND('[1]PWS Information'!$E$10="NTNC",T72="Single Family Residence",Q72="Yes")))),"Tier 3",
IF((OR((AND('[1]PWS Information'!$E$10="CWS",T72="Single Family Residence",R72="Yes",P72="Non-Lead", I72="Non-Lead - Copper",K72="Before 1989")),
(AND('[1]PWS Information'!$E$10="CWS",T72="Single Family Residence",R72="Yes",P72="Non-Lead", M72="Non-Lead - Copper",N72="Before 1989")))),"Tier 4",
IF((OR((AND('[1]PWS Information'!$E$10="NTNC",P72="Non-Lead")),
(AND('[1]PWS Information'!$E$10="CWS",P72="Non-Lead",R72="")),
(AND('[1]PWS Information'!$E$10="CWS",P72="Non-Lead",R72="No")),
(AND('[1]PWS Information'!$E$10="CWS",P72="Non-Lead",R72="Don't Know")),
(AND('[1]PWS Information'!$E$10="CWS",P72="Non-Lead", I72="Non-Lead - Copper", R72="Yes", K72="Between 1989 and 2014")),
(AND('[1]PWS Information'!$E$10="CWS",P72="Non-Lead", I72="Non-Lead - Copper", R72="Yes", K72="After 2014")),
(AND('[1]PWS Information'!$E$10="CWS",P72="Non-Lead", I72="Non-Lead - Copper", R72="Yes", K72="Unknown")),
(AND('[1]PWS Information'!$E$10="CWS",P72="Non-Lead", M72="Non-Lead - Copper", R72="Yes", N72="Between 1989 and 2014")),
(AND('[1]PWS Information'!$E$10="CWS",P72="Non-Lead", M72="Non-Lead - Copper", R72="Yes", N72="After 2014")),
(AND('[1]PWS Information'!$E$10="CWS",P72="Non-Lead", M72="Non-Lead - Copper", R72="Yes", N72="Unknown")),
(AND('[1]PWS Information'!$E$10="CWS",P72="Unknown")),
(AND('[1]PWS Information'!$E$10="NTNC",P72="Unknown")))),"Tier 5",
"")))))</f>
        <v/>
      </c>
      <c r="Y72" s="22"/>
      <c r="Z72" s="22"/>
    </row>
    <row r="73" spans="1:26" ht="29" x14ac:dyDescent="0.35">
      <c r="A73" s="13">
        <v>870</v>
      </c>
      <c r="B73" s="13">
        <v>228</v>
      </c>
      <c r="C73" s="13" t="s">
        <v>65</v>
      </c>
      <c r="D73" s="13" t="s">
        <v>59</v>
      </c>
      <c r="E73" s="13">
        <v>76108</v>
      </c>
      <c r="F73" s="25"/>
      <c r="G73" s="13">
        <v>32.820478999999999</v>
      </c>
      <c r="H73" s="13">
        <v>-97.507444000000007</v>
      </c>
      <c r="I73" s="26" t="s">
        <v>49</v>
      </c>
      <c r="J73" s="27" t="s">
        <v>35</v>
      </c>
      <c r="K73" s="25" t="s">
        <v>38</v>
      </c>
      <c r="L73" s="30"/>
      <c r="M73" s="26" t="s">
        <v>52</v>
      </c>
      <c r="N73" s="27" t="s">
        <v>38</v>
      </c>
      <c r="O73" s="30"/>
      <c r="P73" s="20" t="str">
        <f t="shared" si="1"/>
        <v>Non-Lead</v>
      </c>
      <c r="Q73" s="31"/>
      <c r="R73" s="31"/>
      <c r="S73" s="31"/>
      <c r="T73" s="22" t="s">
        <v>34</v>
      </c>
      <c r="U73" s="22"/>
      <c r="V73" s="22"/>
      <c r="W73" s="22"/>
      <c r="X73" s="32" t="str">
        <f>IF((OR((AND('[1]PWS Information'!$E$10="CWS",T73="Single Family Residence",P73="Lead")),
(AND('[1]PWS Information'!$E$10="CWS",T73="Multiple Family Residence",'[1]PWS Information'!$E$11="Yes",P73="Lead")),
(AND('[1]PWS Information'!$E$10="NTNC",P73="Lead")))),"Tier 1",
IF((OR((AND('[1]PWS Information'!$E$10="CWS",T73="Multiple Family Residence",'[1]PWS Information'!$E$11="No",P73="Lead")),
(AND('[1]PWS Information'!$E$10="CWS",T73="Other",P73="Lead")),
(AND('[1]PWS Information'!$E$10="CWS",T73="Building",P73="Lead")))),"Tier 2",
IF((OR((AND('[1]PWS Information'!$E$10="CWS",T73="Single Family Residence",P73="Galvanized Requiring Replacement")),
(AND('[1]PWS Information'!$E$10="CWS",T73="Single Family Residence",P73="Galvanized Requiring Replacement",Q73="Yes")),
(AND('[1]PWS Information'!$E$10="NTNC",P73="Galvanized Requiring Replacement")),
(AND('[1]PWS Information'!$E$10="NTNC",T73="Single Family Residence",Q73="Yes")))),"Tier 3",
IF((OR((AND('[1]PWS Information'!$E$10="CWS",T73="Single Family Residence",R73="Yes",P73="Non-Lead", I73="Non-Lead - Copper",K73="Before 1989")),
(AND('[1]PWS Information'!$E$10="CWS",T73="Single Family Residence",R73="Yes",P73="Non-Lead", M73="Non-Lead - Copper",N73="Before 1989")))),"Tier 4",
IF((OR((AND('[1]PWS Information'!$E$10="NTNC",P73="Non-Lead")),
(AND('[1]PWS Information'!$E$10="CWS",P73="Non-Lead",R73="")),
(AND('[1]PWS Information'!$E$10="CWS",P73="Non-Lead",R73="No")),
(AND('[1]PWS Information'!$E$10="CWS",P73="Non-Lead",R73="Don't Know")),
(AND('[1]PWS Information'!$E$10="CWS",P73="Non-Lead", I73="Non-Lead - Copper", R73="Yes", K73="Between 1989 and 2014")),
(AND('[1]PWS Information'!$E$10="CWS",P73="Non-Lead", I73="Non-Lead - Copper", R73="Yes", K73="After 2014")),
(AND('[1]PWS Information'!$E$10="CWS",P73="Non-Lead", I73="Non-Lead - Copper", R73="Yes", K73="Unknown")),
(AND('[1]PWS Information'!$E$10="CWS",P73="Non-Lead", M73="Non-Lead - Copper", R73="Yes", N73="Between 1989 and 2014")),
(AND('[1]PWS Information'!$E$10="CWS",P73="Non-Lead", M73="Non-Lead - Copper", R73="Yes", N73="After 2014")),
(AND('[1]PWS Information'!$E$10="CWS",P73="Non-Lead", M73="Non-Lead - Copper", R73="Yes", N73="Unknown")),
(AND('[1]PWS Information'!$E$10="CWS",P73="Unknown")),
(AND('[1]PWS Information'!$E$10="NTNC",P73="Unknown")))),"Tier 5",
"")))))</f>
        <v/>
      </c>
      <c r="Y73" s="22"/>
      <c r="Z73" s="22"/>
    </row>
    <row r="74" spans="1:26" ht="29" x14ac:dyDescent="0.35">
      <c r="A74" s="13">
        <v>1227</v>
      </c>
      <c r="B74" s="13">
        <v>232</v>
      </c>
      <c r="C74" s="13" t="s">
        <v>65</v>
      </c>
      <c r="D74" s="13" t="s">
        <v>59</v>
      </c>
      <c r="E74" s="13">
        <v>76108</v>
      </c>
      <c r="F74" s="25"/>
      <c r="G74" s="13">
        <v>32.820439</v>
      </c>
      <c r="H74" s="13">
        <v>-97.507762</v>
      </c>
      <c r="I74" s="26" t="s">
        <v>49</v>
      </c>
      <c r="J74" s="27" t="s">
        <v>35</v>
      </c>
      <c r="K74" s="25" t="s">
        <v>38</v>
      </c>
      <c r="L74" s="30"/>
      <c r="M74" s="26" t="s">
        <v>52</v>
      </c>
      <c r="N74" s="27" t="s">
        <v>38</v>
      </c>
      <c r="O74" s="30"/>
      <c r="P74" s="20" t="str">
        <f t="shared" si="1"/>
        <v>Non-Lead</v>
      </c>
      <c r="Q74" s="31"/>
      <c r="R74" s="31"/>
      <c r="S74" s="31"/>
      <c r="T74" s="22" t="s">
        <v>34</v>
      </c>
      <c r="U74" s="22"/>
      <c r="V74" s="22"/>
      <c r="W74" s="22"/>
      <c r="X74" s="32" t="str">
        <f>IF((OR((AND('[1]PWS Information'!$E$10="CWS",T74="Single Family Residence",P74="Lead")),
(AND('[1]PWS Information'!$E$10="CWS",T74="Multiple Family Residence",'[1]PWS Information'!$E$11="Yes",P74="Lead")),
(AND('[1]PWS Information'!$E$10="NTNC",P74="Lead")))),"Tier 1",
IF((OR((AND('[1]PWS Information'!$E$10="CWS",T74="Multiple Family Residence",'[1]PWS Information'!$E$11="No",P74="Lead")),
(AND('[1]PWS Information'!$E$10="CWS",T74="Other",P74="Lead")),
(AND('[1]PWS Information'!$E$10="CWS",T74="Building",P74="Lead")))),"Tier 2",
IF((OR((AND('[1]PWS Information'!$E$10="CWS",T74="Single Family Residence",P74="Galvanized Requiring Replacement")),
(AND('[1]PWS Information'!$E$10="CWS",T74="Single Family Residence",P74="Galvanized Requiring Replacement",Q74="Yes")),
(AND('[1]PWS Information'!$E$10="NTNC",P74="Galvanized Requiring Replacement")),
(AND('[1]PWS Information'!$E$10="NTNC",T74="Single Family Residence",Q74="Yes")))),"Tier 3",
IF((OR((AND('[1]PWS Information'!$E$10="CWS",T74="Single Family Residence",R74="Yes",P74="Non-Lead", I74="Non-Lead - Copper",K74="Before 1989")),
(AND('[1]PWS Information'!$E$10="CWS",T74="Single Family Residence",R74="Yes",P74="Non-Lead", M74="Non-Lead - Copper",N74="Before 1989")))),"Tier 4",
IF((OR((AND('[1]PWS Information'!$E$10="NTNC",P74="Non-Lead")),
(AND('[1]PWS Information'!$E$10="CWS",P74="Non-Lead",R74="")),
(AND('[1]PWS Information'!$E$10="CWS",P74="Non-Lead",R74="No")),
(AND('[1]PWS Information'!$E$10="CWS",P74="Non-Lead",R74="Don't Know")),
(AND('[1]PWS Information'!$E$10="CWS",P74="Non-Lead", I74="Non-Lead - Copper", R74="Yes", K74="Between 1989 and 2014")),
(AND('[1]PWS Information'!$E$10="CWS",P74="Non-Lead", I74="Non-Lead - Copper", R74="Yes", K74="After 2014")),
(AND('[1]PWS Information'!$E$10="CWS",P74="Non-Lead", I74="Non-Lead - Copper", R74="Yes", K74="Unknown")),
(AND('[1]PWS Information'!$E$10="CWS",P74="Non-Lead", M74="Non-Lead - Copper", R74="Yes", N74="Between 1989 and 2014")),
(AND('[1]PWS Information'!$E$10="CWS",P74="Non-Lead", M74="Non-Lead - Copper", R74="Yes", N74="After 2014")),
(AND('[1]PWS Information'!$E$10="CWS",P74="Non-Lead", M74="Non-Lead - Copper", R74="Yes", N74="Unknown")),
(AND('[1]PWS Information'!$E$10="CWS",P74="Unknown")),
(AND('[1]PWS Information'!$E$10="NTNC",P74="Unknown")))),"Tier 5",
"")))))</f>
        <v/>
      </c>
      <c r="Y74" s="22"/>
      <c r="Z74" s="22"/>
    </row>
    <row r="75" spans="1:26" ht="29" x14ac:dyDescent="0.35">
      <c r="A75" s="13">
        <v>561</v>
      </c>
      <c r="B75" s="13">
        <v>233</v>
      </c>
      <c r="C75" s="13" t="s">
        <v>65</v>
      </c>
      <c r="D75" s="13" t="s">
        <v>59</v>
      </c>
      <c r="E75" s="13">
        <v>76108</v>
      </c>
      <c r="F75" s="25"/>
      <c r="G75" s="13">
        <v>32.819920000000003</v>
      </c>
      <c r="H75" s="13">
        <v>-97.507486999999998</v>
      </c>
      <c r="I75" s="26" t="s">
        <v>49</v>
      </c>
      <c r="J75" s="27" t="s">
        <v>35</v>
      </c>
      <c r="K75" s="25" t="s">
        <v>38</v>
      </c>
      <c r="L75" s="30"/>
      <c r="M75" s="26" t="s">
        <v>52</v>
      </c>
      <c r="N75" s="27" t="s">
        <v>38</v>
      </c>
      <c r="O75" s="30"/>
      <c r="P75" s="20" t="str">
        <f t="shared" si="1"/>
        <v>Non-Lead</v>
      </c>
      <c r="Q75" s="31"/>
      <c r="R75" s="31"/>
      <c r="S75" s="31"/>
      <c r="T75" s="22" t="s">
        <v>34</v>
      </c>
      <c r="U75" s="22"/>
      <c r="V75" s="22"/>
      <c r="W75" s="22"/>
      <c r="X75" s="32" t="str">
        <f>IF((OR((AND('[1]PWS Information'!$E$10="CWS",T75="Single Family Residence",P75="Lead")),
(AND('[1]PWS Information'!$E$10="CWS",T75="Multiple Family Residence",'[1]PWS Information'!$E$11="Yes",P75="Lead")),
(AND('[1]PWS Information'!$E$10="NTNC",P75="Lead")))),"Tier 1",
IF((OR((AND('[1]PWS Information'!$E$10="CWS",T75="Multiple Family Residence",'[1]PWS Information'!$E$11="No",P75="Lead")),
(AND('[1]PWS Information'!$E$10="CWS",T75="Other",P75="Lead")),
(AND('[1]PWS Information'!$E$10="CWS",T75="Building",P75="Lead")))),"Tier 2",
IF((OR((AND('[1]PWS Information'!$E$10="CWS",T75="Single Family Residence",P75="Galvanized Requiring Replacement")),
(AND('[1]PWS Information'!$E$10="CWS",T75="Single Family Residence",P75="Galvanized Requiring Replacement",Q75="Yes")),
(AND('[1]PWS Information'!$E$10="NTNC",P75="Galvanized Requiring Replacement")),
(AND('[1]PWS Information'!$E$10="NTNC",T75="Single Family Residence",Q75="Yes")))),"Tier 3",
IF((OR((AND('[1]PWS Information'!$E$10="CWS",T75="Single Family Residence",R75="Yes",P75="Non-Lead", I75="Non-Lead - Copper",K75="Before 1989")),
(AND('[1]PWS Information'!$E$10="CWS",T75="Single Family Residence",R75="Yes",P75="Non-Lead", M75="Non-Lead - Copper",N75="Before 1989")))),"Tier 4",
IF((OR((AND('[1]PWS Information'!$E$10="NTNC",P75="Non-Lead")),
(AND('[1]PWS Information'!$E$10="CWS",P75="Non-Lead",R75="")),
(AND('[1]PWS Information'!$E$10="CWS",P75="Non-Lead",R75="No")),
(AND('[1]PWS Information'!$E$10="CWS",P75="Non-Lead",R75="Don't Know")),
(AND('[1]PWS Information'!$E$10="CWS",P75="Non-Lead", I75="Non-Lead - Copper", R75="Yes", K75="Between 1989 and 2014")),
(AND('[1]PWS Information'!$E$10="CWS",P75="Non-Lead", I75="Non-Lead - Copper", R75="Yes", K75="After 2014")),
(AND('[1]PWS Information'!$E$10="CWS",P75="Non-Lead", I75="Non-Lead - Copper", R75="Yes", K75="Unknown")),
(AND('[1]PWS Information'!$E$10="CWS",P75="Non-Lead", M75="Non-Lead - Copper", R75="Yes", N75="Between 1989 and 2014")),
(AND('[1]PWS Information'!$E$10="CWS",P75="Non-Lead", M75="Non-Lead - Copper", R75="Yes", N75="After 2014")),
(AND('[1]PWS Information'!$E$10="CWS",P75="Non-Lead", M75="Non-Lead - Copper", R75="Yes", N75="Unknown")),
(AND('[1]PWS Information'!$E$10="CWS",P75="Unknown")),
(AND('[1]PWS Information'!$E$10="NTNC",P75="Unknown")))),"Tier 5",
"")))))</f>
        <v/>
      </c>
      <c r="Y75" s="22"/>
      <c r="Z75" s="22"/>
    </row>
    <row r="76" spans="1:26" ht="29" x14ac:dyDescent="0.35">
      <c r="A76" s="13">
        <v>735</v>
      </c>
      <c r="B76" s="13">
        <v>237</v>
      </c>
      <c r="C76" s="13" t="s">
        <v>65</v>
      </c>
      <c r="D76" s="13" t="s">
        <v>59</v>
      </c>
      <c r="E76" s="13">
        <v>76108</v>
      </c>
      <c r="F76" s="25"/>
      <c r="G76" s="13">
        <v>32.819901999999999</v>
      </c>
      <c r="H76" s="13">
        <v>-97.507930999999999</v>
      </c>
      <c r="I76" s="26" t="s">
        <v>49</v>
      </c>
      <c r="J76" s="27" t="s">
        <v>35</v>
      </c>
      <c r="K76" s="25" t="s">
        <v>38</v>
      </c>
      <c r="L76" s="30"/>
      <c r="M76" s="26" t="s">
        <v>52</v>
      </c>
      <c r="N76" s="27" t="s">
        <v>38</v>
      </c>
      <c r="O76" s="30"/>
      <c r="P76" s="20" t="str">
        <f t="shared" si="1"/>
        <v>Non-Lead</v>
      </c>
      <c r="Q76" s="31"/>
      <c r="R76" s="31"/>
      <c r="S76" s="31"/>
      <c r="T76" s="22" t="s">
        <v>34</v>
      </c>
      <c r="U76" s="22"/>
      <c r="V76" s="22"/>
      <c r="W76" s="22"/>
      <c r="X76" s="32" t="str">
        <f>IF((OR((AND('[1]PWS Information'!$E$10="CWS",T76="Single Family Residence",P76="Lead")),
(AND('[1]PWS Information'!$E$10="CWS",T76="Multiple Family Residence",'[1]PWS Information'!$E$11="Yes",P76="Lead")),
(AND('[1]PWS Information'!$E$10="NTNC",P76="Lead")))),"Tier 1",
IF((OR((AND('[1]PWS Information'!$E$10="CWS",T76="Multiple Family Residence",'[1]PWS Information'!$E$11="No",P76="Lead")),
(AND('[1]PWS Information'!$E$10="CWS",T76="Other",P76="Lead")),
(AND('[1]PWS Information'!$E$10="CWS",T76="Building",P76="Lead")))),"Tier 2",
IF((OR((AND('[1]PWS Information'!$E$10="CWS",T76="Single Family Residence",P76="Galvanized Requiring Replacement")),
(AND('[1]PWS Information'!$E$10="CWS",T76="Single Family Residence",P76="Galvanized Requiring Replacement",Q76="Yes")),
(AND('[1]PWS Information'!$E$10="NTNC",P76="Galvanized Requiring Replacement")),
(AND('[1]PWS Information'!$E$10="NTNC",T76="Single Family Residence",Q76="Yes")))),"Tier 3",
IF((OR((AND('[1]PWS Information'!$E$10="CWS",T76="Single Family Residence",R76="Yes",P76="Non-Lead", I76="Non-Lead - Copper",K76="Before 1989")),
(AND('[1]PWS Information'!$E$10="CWS",T76="Single Family Residence",R76="Yes",P76="Non-Lead", M76="Non-Lead - Copper",N76="Before 1989")))),"Tier 4",
IF((OR((AND('[1]PWS Information'!$E$10="NTNC",P76="Non-Lead")),
(AND('[1]PWS Information'!$E$10="CWS",P76="Non-Lead",R76="")),
(AND('[1]PWS Information'!$E$10="CWS",P76="Non-Lead",R76="No")),
(AND('[1]PWS Information'!$E$10="CWS",P76="Non-Lead",R76="Don't Know")),
(AND('[1]PWS Information'!$E$10="CWS",P76="Non-Lead", I76="Non-Lead - Copper", R76="Yes", K76="Between 1989 and 2014")),
(AND('[1]PWS Information'!$E$10="CWS",P76="Non-Lead", I76="Non-Lead - Copper", R76="Yes", K76="After 2014")),
(AND('[1]PWS Information'!$E$10="CWS",P76="Non-Lead", I76="Non-Lead - Copper", R76="Yes", K76="Unknown")),
(AND('[1]PWS Information'!$E$10="CWS",P76="Non-Lead", M76="Non-Lead - Copper", R76="Yes", N76="Between 1989 and 2014")),
(AND('[1]PWS Information'!$E$10="CWS",P76="Non-Lead", M76="Non-Lead - Copper", R76="Yes", N76="After 2014")),
(AND('[1]PWS Information'!$E$10="CWS",P76="Non-Lead", M76="Non-Lead - Copper", R76="Yes", N76="Unknown")),
(AND('[1]PWS Information'!$E$10="CWS",P76="Unknown")),
(AND('[1]PWS Information'!$E$10="NTNC",P76="Unknown")))),"Tier 5",
"")))))</f>
        <v/>
      </c>
      <c r="Y76" s="22"/>
      <c r="Z76" s="22"/>
    </row>
    <row r="77" spans="1:26" ht="29" x14ac:dyDescent="0.35">
      <c r="A77" s="13">
        <v>11</v>
      </c>
      <c r="B77" s="13">
        <v>241</v>
      </c>
      <c r="C77" s="13" t="s">
        <v>65</v>
      </c>
      <c r="D77" s="13" t="s">
        <v>59</v>
      </c>
      <c r="E77" s="13">
        <v>76108</v>
      </c>
      <c r="F77" s="25"/>
      <c r="G77" s="13">
        <v>32.819871999999997</v>
      </c>
      <c r="H77" s="13">
        <v>-97.508437999999998</v>
      </c>
      <c r="I77" s="26" t="s">
        <v>49</v>
      </c>
      <c r="J77" s="27" t="s">
        <v>35</v>
      </c>
      <c r="K77" s="25" t="s">
        <v>38</v>
      </c>
      <c r="L77" s="30"/>
      <c r="M77" s="26" t="s">
        <v>49</v>
      </c>
      <c r="N77" s="27" t="s">
        <v>38</v>
      </c>
      <c r="O77" s="30"/>
      <c r="P77" s="20" t="str">
        <f t="shared" si="1"/>
        <v>Non-Lead</v>
      </c>
      <c r="Q77" s="31"/>
      <c r="R77" s="31"/>
      <c r="S77" s="31"/>
      <c r="T77" s="22" t="s">
        <v>34</v>
      </c>
      <c r="U77" s="22"/>
      <c r="V77" s="22"/>
      <c r="W77" s="22"/>
      <c r="X77" s="32" t="str">
        <f>IF((OR((AND('[1]PWS Information'!$E$10="CWS",T77="Single Family Residence",P77="Lead")),
(AND('[1]PWS Information'!$E$10="CWS",T77="Multiple Family Residence",'[1]PWS Information'!$E$11="Yes",P77="Lead")),
(AND('[1]PWS Information'!$E$10="NTNC",P77="Lead")))),"Tier 1",
IF((OR((AND('[1]PWS Information'!$E$10="CWS",T77="Multiple Family Residence",'[1]PWS Information'!$E$11="No",P77="Lead")),
(AND('[1]PWS Information'!$E$10="CWS",T77="Other",P77="Lead")),
(AND('[1]PWS Information'!$E$10="CWS",T77="Building",P77="Lead")))),"Tier 2",
IF((OR((AND('[1]PWS Information'!$E$10="CWS",T77="Single Family Residence",P77="Galvanized Requiring Replacement")),
(AND('[1]PWS Information'!$E$10="CWS",T77="Single Family Residence",P77="Galvanized Requiring Replacement",Q77="Yes")),
(AND('[1]PWS Information'!$E$10="NTNC",P77="Galvanized Requiring Replacement")),
(AND('[1]PWS Information'!$E$10="NTNC",T77="Single Family Residence",Q77="Yes")))),"Tier 3",
IF((OR((AND('[1]PWS Information'!$E$10="CWS",T77="Single Family Residence",R77="Yes",P77="Non-Lead", I77="Non-Lead - Copper",K77="Before 1989")),
(AND('[1]PWS Information'!$E$10="CWS",T77="Single Family Residence",R77="Yes",P77="Non-Lead", M77="Non-Lead - Copper",N77="Before 1989")))),"Tier 4",
IF((OR((AND('[1]PWS Information'!$E$10="NTNC",P77="Non-Lead")),
(AND('[1]PWS Information'!$E$10="CWS",P77="Non-Lead",R77="")),
(AND('[1]PWS Information'!$E$10="CWS",P77="Non-Lead",R77="No")),
(AND('[1]PWS Information'!$E$10="CWS",P77="Non-Lead",R77="Don't Know")),
(AND('[1]PWS Information'!$E$10="CWS",P77="Non-Lead", I77="Non-Lead - Copper", R77="Yes", K77="Between 1989 and 2014")),
(AND('[1]PWS Information'!$E$10="CWS",P77="Non-Lead", I77="Non-Lead - Copper", R77="Yes", K77="After 2014")),
(AND('[1]PWS Information'!$E$10="CWS",P77="Non-Lead", I77="Non-Lead - Copper", R77="Yes", K77="Unknown")),
(AND('[1]PWS Information'!$E$10="CWS",P77="Non-Lead", M77="Non-Lead - Copper", R77="Yes", N77="Between 1989 and 2014")),
(AND('[1]PWS Information'!$E$10="CWS",P77="Non-Lead", M77="Non-Lead - Copper", R77="Yes", N77="After 2014")),
(AND('[1]PWS Information'!$E$10="CWS",P77="Non-Lead", M77="Non-Lead - Copper", R77="Yes", N77="Unknown")),
(AND('[1]PWS Information'!$E$10="CWS",P77="Unknown")),
(AND('[1]PWS Information'!$E$10="NTNC",P77="Unknown")))),"Tier 5",
"")))))</f>
        <v/>
      </c>
      <c r="Y77" s="22"/>
      <c r="Z77" s="22"/>
    </row>
    <row r="78" spans="1:26" ht="29" x14ac:dyDescent="0.35">
      <c r="A78" s="13">
        <v>1034</v>
      </c>
      <c r="B78" s="13">
        <v>100</v>
      </c>
      <c r="C78" s="13" t="s">
        <v>66</v>
      </c>
      <c r="D78" s="13" t="s">
        <v>59</v>
      </c>
      <c r="E78" s="13">
        <v>76108</v>
      </c>
      <c r="F78" s="25"/>
      <c r="G78" s="13">
        <v>32.822450000000003</v>
      </c>
      <c r="H78" s="13">
        <v>-97.500501</v>
      </c>
      <c r="I78" s="26" t="s">
        <v>49</v>
      </c>
      <c r="J78" s="27" t="s">
        <v>35</v>
      </c>
      <c r="K78" s="25" t="s">
        <v>38</v>
      </c>
      <c r="L78" s="30"/>
      <c r="M78" s="26" t="s">
        <v>52</v>
      </c>
      <c r="N78" s="27" t="s">
        <v>38</v>
      </c>
      <c r="O78" s="30"/>
      <c r="P78" s="20" t="str">
        <f t="shared" si="1"/>
        <v>Non-Lead</v>
      </c>
      <c r="Q78" s="31"/>
      <c r="R78" s="31"/>
      <c r="S78" s="31"/>
      <c r="T78" s="22" t="s">
        <v>34</v>
      </c>
      <c r="U78" s="22"/>
      <c r="V78" s="22"/>
      <c r="W78" s="22"/>
      <c r="X78" s="32" t="str">
        <f>IF((OR((AND('[1]PWS Information'!$E$10="CWS",T78="Single Family Residence",P78="Lead")),
(AND('[1]PWS Information'!$E$10="CWS",T78="Multiple Family Residence",'[1]PWS Information'!$E$11="Yes",P78="Lead")),
(AND('[1]PWS Information'!$E$10="NTNC",P78="Lead")))),"Tier 1",
IF((OR((AND('[1]PWS Information'!$E$10="CWS",T78="Multiple Family Residence",'[1]PWS Information'!$E$11="No",P78="Lead")),
(AND('[1]PWS Information'!$E$10="CWS",T78="Other",P78="Lead")),
(AND('[1]PWS Information'!$E$10="CWS",T78="Building",P78="Lead")))),"Tier 2",
IF((OR((AND('[1]PWS Information'!$E$10="CWS",T78="Single Family Residence",P78="Galvanized Requiring Replacement")),
(AND('[1]PWS Information'!$E$10="CWS",T78="Single Family Residence",P78="Galvanized Requiring Replacement",Q78="Yes")),
(AND('[1]PWS Information'!$E$10="NTNC",P78="Galvanized Requiring Replacement")),
(AND('[1]PWS Information'!$E$10="NTNC",T78="Single Family Residence",Q78="Yes")))),"Tier 3",
IF((OR((AND('[1]PWS Information'!$E$10="CWS",T78="Single Family Residence",R78="Yes",P78="Non-Lead", I78="Non-Lead - Copper",K78="Before 1989")),
(AND('[1]PWS Information'!$E$10="CWS",T78="Single Family Residence",R78="Yes",P78="Non-Lead", M78="Non-Lead - Copper",N78="Before 1989")))),"Tier 4",
IF((OR((AND('[1]PWS Information'!$E$10="NTNC",P78="Non-Lead")),
(AND('[1]PWS Information'!$E$10="CWS",P78="Non-Lead",R78="")),
(AND('[1]PWS Information'!$E$10="CWS",P78="Non-Lead",R78="No")),
(AND('[1]PWS Information'!$E$10="CWS",P78="Non-Lead",R78="Don't Know")),
(AND('[1]PWS Information'!$E$10="CWS",P78="Non-Lead", I78="Non-Lead - Copper", R78="Yes", K78="Between 1989 and 2014")),
(AND('[1]PWS Information'!$E$10="CWS",P78="Non-Lead", I78="Non-Lead - Copper", R78="Yes", K78="After 2014")),
(AND('[1]PWS Information'!$E$10="CWS",P78="Non-Lead", I78="Non-Lead - Copper", R78="Yes", K78="Unknown")),
(AND('[1]PWS Information'!$E$10="CWS",P78="Non-Lead", M78="Non-Lead - Copper", R78="Yes", N78="Between 1989 and 2014")),
(AND('[1]PWS Information'!$E$10="CWS",P78="Non-Lead", M78="Non-Lead - Copper", R78="Yes", N78="After 2014")),
(AND('[1]PWS Information'!$E$10="CWS",P78="Non-Lead", M78="Non-Lead - Copper", R78="Yes", N78="Unknown")),
(AND('[1]PWS Information'!$E$10="CWS",P78="Unknown")),
(AND('[1]PWS Information'!$E$10="NTNC",P78="Unknown")))),"Tier 5",
"")))))</f>
        <v/>
      </c>
      <c r="Y78" s="22"/>
      <c r="Z78" s="22"/>
    </row>
    <row r="79" spans="1:26" ht="29" x14ac:dyDescent="0.35">
      <c r="A79" s="13">
        <v>921</v>
      </c>
      <c r="B79" s="13">
        <v>101</v>
      </c>
      <c r="C79" s="13" t="s">
        <v>66</v>
      </c>
      <c r="D79" s="13" t="s">
        <v>59</v>
      </c>
      <c r="E79" s="13">
        <v>76108</v>
      </c>
      <c r="F79" s="25"/>
      <c r="G79" s="13">
        <v>32.822606</v>
      </c>
      <c r="H79" s="13">
        <v>-97.499746999999999</v>
      </c>
      <c r="I79" s="26" t="s">
        <v>49</v>
      </c>
      <c r="J79" s="27" t="s">
        <v>35</v>
      </c>
      <c r="K79" s="25" t="s">
        <v>38</v>
      </c>
      <c r="L79" s="30"/>
      <c r="M79" s="26" t="s">
        <v>52</v>
      </c>
      <c r="N79" s="27" t="s">
        <v>38</v>
      </c>
      <c r="O79" s="30"/>
      <c r="P79" s="20" t="str">
        <f t="shared" si="1"/>
        <v>Non-Lead</v>
      </c>
      <c r="Q79" s="31"/>
      <c r="R79" s="31"/>
      <c r="S79" s="31"/>
      <c r="T79" s="22" t="s">
        <v>34</v>
      </c>
      <c r="U79" s="22"/>
      <c r="V79" s="22"/>
      <c r="W79" s="22"/>
      <c r="X79" s="32" t="str">
        <f>IF((OR((AND('[1]PWS Information'!$E$10="CWS",T79="Single Family Residence",P79="Lead")),
(AND('[1]PWS Information'!$E$10="CWS",T79="Multiple Family Residence",'[1]PWS Information'!$E$11="Yes",P79="Lead")),
(AND('[1]PWS Information'!$E$10="NTNC",P79="Lead")))),"Tier 1",
IF((OR((AND('[1]PWS Information'!$E$10="CWS",T79="Multiple Family Residence",'[1]PWS Information'!$E$11="No",P79="Lead")),
(AND('[1]PWS Information'!$E$10="CWS",T79="Other",P79="Lead")),
(AND('[1]PWS Information'!$E$10="CWS",T79="Building",P79="Lead")))),"Tier 2",
IF((OR((AND('[1]PWS Information'!$E$10="CWS",T79="Single Family Residence",P79="Galvanized Requiring Replacement")),
(AND('[1]PWS Information'!$E$10="CWS",T79="Single Family Residence",P79="Galvanized Requiring Replacement",Q79="Yes")),
(AND('[1]PWS Information'!$E$10="NTNC",P79="Galvanized Requiring Replacement")),
(AND('[1]PWS Information'!$E$10="NTNC",T79="Single Family Residence",Q79="Yes")))),"Tier 3",
IF((OR((AND('[1]PWS Information'!$E$10="CWS",T79="Single Family Residence",R79="Yes",P79="Non-Lead", I79="Non-Lead - Copper",K79="Before 1989")),
(AND('[1]PWS Information'!$E$10="CWS",T79="Single Family Residence",R79="Yes",P79="Non-Lead", M79="Non-Lead - Copper",N79="Before 1989")))),"Tier 4",
IF((OR((AND('[1]PWS Information'!$E$10="NTNC",P79="Non-Lead")),
(AND('[1]PWS Information'!$E$10="CWS",P79="Non-Lead",R79="")),
(AND('[1]PWS Information'!$E$10="CWS",P79="Non-Lead",R79="No")),
(AND('[1]PWS Information'!$E$10="CWS",P79="Non-Lead",R79="Don't Know")),
(AND('[1]PWS Information'!$E$10="CWS",P79="Non-Lead", I79="Non-Lead - Copper", R79="Yes", K79="Between 1989 and 2014")),
(AND('[1]PWS Information'!$E$10="CWS",P79="Non-Lead", I79="Non-Lead - Copper", R79="Yes", K79="After 2014")),
(AND('[1]PWS Information'!$E$10="CWS",P79="Non-Lead", I79="Non-Lead - Copper", R79="Yes", K79="Unknown")),
(AND('[1]PWS Information'!$E$10="CWS",P79="Non-Lead", M79="Non-Lead - Copper", R79="Yes", N79="Between 1989 and 2014")),
(AND('[1]PWS Information'!$E$10="CWS",P79="Non-Lead", M79="Non-Lead - Copper", R79="Yes", N79="After 2014")),
(AND('[1]PWS Information'!$E$10="CWS",P79="Non-Lead", M79="Non-Lead - Copper", R79="Yes", N79="Unknown")),
(AND('[1]PWS Information'!$E$10="CWS",P79="Unknown")),
(AND('[1]PWS Information'!$E$10="NTNC",P79="Unknown")))),"Tier 5",
"")))))</f>
        <v/>
      </c>
      <c r="Y79" s="22"/>
      <c r="Z79" s="22"/>
    </row>
    <row r="80" spans="1:26" ht="29" x14ac:dyDescent="0.35">
      <c r="A80" s="13">
        <v>646</v>
      </c>
      <c r="B80" s="13">
        <v>104</v>
      </c>
      <c r="C80" s="13" t="s">
        <v>66</v>
      </c>
      <c r="D80" s="13" t="s">
        <v>59</v>
      </c>
      <c r="E80" s="13">
        <v>76108</v>
      </c>
      <c r="F80" s="25"/>
      <c r="G80" s="13">
        <v>32.822035</v>
      </c>
      <c r="H80" s="13">
        <v>-97.500148999999993</v>
      </c>
      <c r="I80" s="26" t="s">
        <v>49</v>
      </c>
      <c r="J80" s="27" t="s">
        <v>35</v>
      </c>
      <c r="K80" s="25" t="s">
        <v>38</v>
      </c>
      <c r="L80" s="30"/>
      <c r="M80" s="26" t="s">
        <v>52</v>
      </c>
      <c r="N80" s="27" t="s">
        <v>38</v>
      </c>
      <c r="O80" s="30"/>
      <c r="P80" s="20" t="str">
        <f t="shared" si="1"/>
        <v>Non-Lead</v>
      </c>
      <c r="Q80" s="31"/>
      <c r="R80" s="31"/>
      <c r="S80" s="31"/>
      <c r="T80" s="22" t="s">
        <v>34</v>
      </c>
      <c r="U80" s="22"/>
      <c r="V80" s="22"/>
      <c r="W80" s="22"/>
      <c r="X80" s="32" t="str">
        <f>IF((OR((AND('[1]PWS Information'!$E$10="CWS",T80="Single Family Residence",P80="Lead")),
(AND('[1]PWS Information'!$E$10="CWS",T80="Multiple Family Residence",'[1]PWS Information'!$E$11="Yes",P80="Lead")),
(AND('[1]PWS Information'!$E$10="NTNC",P80="Lead")))),"Tier 1",
IF((OR((AND('[1]PWS Information'!$E$10="CWS",T80="Multiple Family Residence",'[1]PWS Information'!$E$11="No",P80="Lead")),
(AND('[1]PWS Information'!$E$10="CWS",T80="Other",P80="Lead")),
(AND('[1]PWS Information'!$E$10="CWS",T80="Building",P80="Lead")))),"Tier 2",
IF((OR((AND('[1]PWS Information'!$E$10="CWS",T80="Single Family Residence",P80="Galvanized Requiring Replacement")),
(AND('[1]PWS Information'!$E$10="CWS",T80="Single Family Residence",P80="Galvanized Requiring Replacement",Q80="Yes")),
(AND('[1]PWS Information'!$E$10="NTNC",P80="Galvanized Requiring Replacement")),
(AND('[1]PWS Information'!$E$10="NTNC",T80="Single Family Residence",Q80="Yes")))),"Tier 3",
IF((OR((AND('[1]PWS Information'!$E$10="CWS",T80="Single Family Residence",R80="Yes",P80="Non-Lead", I80="Non-Lead - Copper",K80="Before 1989")),
(AND('[1]PWS Information'!$E$10="CWS",T80="Single Family Residence",R80="Yes",P80="Non-Lead", M80="Non-Lead - Copper",N80="Before 1989")))),"Tier 4",
IF((OR((AND('[1]PWS Information'!$E$10="NTNC",P80="Non-Lead")),
(AND('[1]PWS Information'!$E$10="CWS",P80="Non-Lead",R80="")),
(AND('[1]PWS Information'!$E$10="CWS",P80="Non-Lead",R80="No")),
(AND('[1]PWS Information'!$E$10="CWS",P80="Non-Lead",R80="Don't Know")),
(AND('[1]PWS Information'!$E$10="CWS",P80="Non-Lead", I80="Non-Lead - Copper", R80="Yes", K80="Between 1989 and 2014")),
(AND('[1]PWS Information'!$E$10="CWS",P80="Non-Lead", I80="Non-Lead - Copper", R80="Yes", K80="After 2014")),
(AND('[1]PWS Information'!$E$10="CWS",P80="Non-Lead", I80="Non-Lead - Copper", R80="Yes", K80="Unknown")),
(AND('[1]PWS Information'!$E$10="CWS",P80="Non-Lead", M80="Non-Lead - Copper", R80="Yes", N80="Between 1989 and 2014")),
(AND('[1]PWS Information'!$E$10="CWS",P80="Non-Lead", M80="Non-Lead - Copper", R80="Yes", N80="After 2014")),
(AND('[1]PWS Information'!$E$10="CWS",P80="Non-Lead", M80="Non-Lead - Copper", R80="Yes", N80="Unknown")),
(AND('[1]PWS Information'!$E$10="CWS",P80="Unknown")),
(AND('[1]PWS Information'!$E$10="NTNC",P80="Unknown")))),"Tier 5",
"")))))</f>
        <v/>
      </c>
      <c r="Y80" s="22"/>
      <c r="Z80" s="22"/>
    </row>
    <row r="81" spans="1:26" ht="29" x14ac:dyDescent="0.35">
      <c r="A81" s="13">
        <v>221</v>
      </c>
      <c r="B81" s="13">
        <v>105</v>
      </c>
      <c r="C81" s="13" t="s">
        <v>66</v>
      </c>
      <c r="D81" s="13" t="s">
        <v>59</v>
      </c>
      <c r="E81" s="13">
        <v>76108</v>
      </c>
      <c r="F81" s="25"/>
      <c r="G81" s="13">
        <v>32.822645000000001</v>
      </c>
      <c r="H81" s="13">
        <v>-97.499112999999994</v>
      </c>
      <c r="I81" s="26" t="s">
        <v>49</v>
      </c>
      <c r="J81" s="27" t="s">
        <v>35</v>
      </c>
      <c r="K81" s="25" t="s">
        <v>38</v>
      </c>
      <c r="L81" s="30"/>
      <c r="M81" s="26" t="s">
        <v>52</v>
      </c>
      <c r="N81" s="27" t="s">
        <v>38</v>
      </c>
      <c r="O81" s="30"/>
      <c r="P81" s="20" t="str">
        <f t="shared" si="1"/>
        <v>Non-Lead</v>
      </c>
      <c r="Q81" s="31"/>
      <c r="R81" s="31"/>
      <c r="S81" s="31"/>
      <c r="T81" s="22" t="s">
        <v>34</v>
      </c>
      <c r="U81" s="22"/>
      <c r="V81" s="22"/>
      <c r="W81" s="22"/>
      <c r="X81" s="32" t="str">
        <f>IF((OR((AND('[1]PWS Information'!$E$10="CWS",T81="Single Family Residence",P81="Lead")),
(AND('[1]PWS Information'!$E$10="CWS",T81="Multiple Family Residence",'[1]PWS Information'!$E$11="Yes",P81="Lead")),
(AND('[1]PWS Information'!$E$10="NTNC",P81="Lead")))),"Tier 1",
IF((OR((AND('[1]PWS Information'!$E$10="CWS",T81="Multiple Family Residence",'[1]PWS Information'!$E$11="No",P81="Lead")),
(AND('[1]PWS Information'!$E$10="CWS",T81="Other",P81="Lead")),
(AND('[1]PWS Information'!$E$10="CWS",T81="Building",P81="Lead")))),"Tier 2",
IF((OR((AND('[1]PWS Information'!$E$10="CWS",T81="Single Family Residence",P81="Galvanized Requiring Replacement")),
(AND('[1]PWS Information'!$E$10="CWS",T81="Single Family Residence",P81="Galvanized Requiring Replacement",Q81="Yes")),
(AND('[1]PWS Information'!$E$10="NTNC",P81="Galvanized Requiring Replacement")),
(AND('[1]PWS Information'!$E$10="NTNC",T81="Single Family Residence",Q81="Yes")))),"Tier 3",
IF((OR((AND('[1]PWS Information'!$E$10="CWS",T81="Single Family Residence",R81="Yes",P81="Non-Lead", I81="Non-Lead - Copper",K81="Before 1989")),
(AND('[1]PWS Information'!$E$10="CWS",T81="Single Family Residence",R81="Yes",P81="Non-Lead", M81="Non-Lead - Copper",N81="Before 1989")))),"Tier 4",
IF((OR((AND('[1]PWS Information'!$E$10="NTNC",P81="Non-Lead")),
(AND('[1]PWS Information'!$E$10="CWS",P81="Non-Lead",R81="")),
(AND('[1]PWS Information'!$E$10="CWS",P81="Non-Lead",R81="No")),
(AND('[1]PWS Information'!$E$10="CWS",P81="Non-Lead",R81="Don't Know")),
(AND('[1]PWS Information'!$E$10="CWS",P81="Non-Lead", I81="Non-Lead - Copper", R81="Yes", K81="Between 1989 and 2014")),
(AND('[1]PWS Information'!$E$10="CWS",P81="Non-Lead", I81="Non-Lead - Copper", R81="Yes", K81="After 2014")),
(AND('[1]PWS Information'!$E$10="CWS",P81="Non-Lead", I81="Non-Lead - Copper", R81="Yes", K81="Unknown")),
(AND('[1]PWS Information'!$E$10="CWS",P81="Non-Lead", M81="Non-Lead - Copper", R81="Yes", N81="Between 1989 and 2014")),
(AND('[1]PWS Information'!$E$10="CWS",P81="Non-Lead", M81="Non-Lead - Copper", R81="Yes", N81="After 2014")),
(AND('[1]PWS Information'!$E$10="CWS",P81="Non-Lead", M81="Non-Lead - Copper", R81="Yes", N81="Unknown")),
(AND('[1]PWS Information'!$E$10="CWS",P81="Unknown")),
(AND('[1]PWS Information'!$E$10="NTNC",P81="Unknown")))),"Tier 5",
"")))))</f>
        <v/>
      </c>
      <c r="Y81" s="22"/>
      <c r="Z81" s="22"/>
    </row>
    <row r="82" spans="1:26" ht="29" x14ac:dyDescent="0.35">
      <c r="A82" s="13">
        <v>5</v>
      </c>
      <c r="B82" s="13">
        <v>108</v>
      </c>
      <c r="C82" s="13" t="s">
        <v>67</v>
      </c>
      <c r="D82" s="13" t="s">
        <v>59</v>
      </c>
      <c r="E82" s="13">
        <v>76108</v>
      </c>
      <c r="F82" s="25"/>
      <c r="G82" s="13">
        <v>32.821724000000003</v>
      </c>
      <c r="H82" s="13">
        <v>-97.499317000000005</v>
      </c>
      <c r="I82" s="26" t="s">
        <v>49</v>
      </c>
      <c r="J82" s="27" t="s">
        <v>35</v>
      </c>
      <c r="K82" s="25" t="s">
        <v>38</v>
      </c>
      <c r="L82" s="30"/>
      <c r="M82" s="26" t="s">
        <v>52</v>
      </c>
      <c r="N82" s="27" t="s">
        <v>38</v>
      </c>
      <c r="O82" s="30"/>
      <c r="P82" s="20" t="str">
        <f t="shared" si="1"/>
        <v>Non-Lead</v>
      </c>
      <c r="Q82" s="31"/>
      <c r="R82" s="31"/>
      <c r="S82" s="31"/>
      <c r="T82" s="22" t="s">
        <v>34</v>
      </c>
      <c r="U82" s="22"/>
      <c r="V82" s="22"/>
      <c r="W82" s="22"/>
      <c r="X82" s="32" t="str">
        <f>IF((OR((AND('[1]PWS Information'!$E$10="CWS",T82="Single Family Residence",P82="Lead")),
(AND('[1]PWS Information'!$E$10="CWS",T82="Multiple Family Residence",'[1]PWS Information'!$E$11="Yes",P82="Lead")),
(AND('[1]PWS Information'!$E$10="NTNC",P82="Lead")))),"Tier 1",
IF((OR((AND('[1]PWS Information'!$E$10="CWS",T82="Multiple Family Residence",'[1]PWS Information'!$E$11="No",P82="Lead")),
(AND('[1]PWS Information'!$E$10="CWS",T82="Other",P82="Lead")),
(AND('[1]PWS Information'!$E$10="CWS",T82="Building",P82="Lead")))),"Tier 2",
IF((OR((AND('[1]PWS Information'!$E$10="CWS",T82="Single Family Residence",P82="Galvanized Requiring Replacement")),
(AND('[1]PWS Information'!$E$10="CWS",T82="Single Family Residence",P82="Galvanized Requiring Replacement",Q82="Yes")),
(AND('[1]PWS Information'!$E$10="NTNC",P82="Galvanized Requiring Replacement")),
(AND('[1]PWS Information'!$E$10="NTNC",T82="Single Family Residence",Q82="Yes")))),"Tier 3",
IF((OR((AND('[1]PWS Information'!$E$10="CWS",T82="Single Family Residence",R82="Yes",P82="Non-Lead", I82="Non-Lead - Copper",K82="Before 1989")),
(AND('[1]PWS Information'!$E$10="CWS",T82="Single Family Residence",R82="Yes",P82="Non-Lead", M82="Non-Lead - Copper",N82="Before 1989")))),"Tier 4",
IF((OR((AND('[1]PWS Information'!$E$10="NTNC",P82="Non-Lead")),
(AND('[1]PWS Information'!$E$10="CWS",P82="Non-Lead",R82="")),
(AND('[1]PWS Information'!$E$10="CWS",P82="Non-Lead",R82="No")),
(AND('[1]PWS Information'!$E$10="CWS",P82="Non-Lead",R82="Don't Know")),
(AND('[1]PWS Information'!$E$10="CWS",P82="Non-Lead", I82="Non-Lead - Copper", R82="Yes", K82="Between 1989 and 2014")),
(AND('[1]PWS Information'!$E$10="CWS",P82="Non-Lead", I82="Non-Lead - Copper", R82="Yes", K82="After 2014")),
(AND('[1]PWS Information'!$E$10="CWS",P82="Non-Lead", I82="Non-Lead - Copper", R82="Yes", K82="Unknown")),
(AND('[1]PWS Information'!$E$10="CWS",P82="Non-Lead", M82="Non-Lead - Copper", R82="Yes", N82="Between 1989 and 2014")),
(AND('[1]PWS Information'!$E$10="CWS",P82="Non-Lead", M82="Non-Lead - Copper", R82="Yes", N82="After 2014")),
(AND('[1]PWS Information'!$E$10="CWS",P82="Non-Lead", M82="Non-Lead - Copper", R82="Yes", N82="Unknown")),
(AND('[1]PWS Information'!$E$10="CWS",P82="Unknown")),
(AND('[1]PWS Information'!$E$10="NTNC",P82="Unknown")))),"Tier 5",
"")))))</f>
        <v/>
      </c>
      <c r="Y82" s="22"/>
      <c r="Z82" s="22"/>
    </row>
    <row r="83" spans="1:26" ht="29" x14ac:dyDescent="0.35">
      <c r="A83" s="13">
        <v>188</v>
      </c>
      <c r="B83" s="13">
        <v>109</v>
      </c>
      <c r="C83" s="13" t="s">
        <v>66</v>
      </c>
      <c r="D83" s="13" t="s">
        <v>59</v>
      </c>
      <c r="E83" s="13">
        <v>76108</v>
      </c>
      <c r="F83" s="25"/>
      <c r="G83" s="13">
        <v>32.822595</v>
      </c>
      <c r="H83" s="13">
        <v>-97.498478000000006</v>
      </c>
      <c r="I83" s="26" t="s">
        <v>49</v>
      </c>
      <c r="J83" s="27" t="s">
        <v>35</v>
      </c>
      <c r="K83" s="25" t="s">
        <v>38</v>
      </c>
      <c r="L83" s="30"/>
      <c r="M83" s="26" t="s">
        <v>52</v>
      </c>
      <c r="N83" s="27" t="s">
        <v>38</v>
      </c>
      <c r="O83" s="30"/>
      <c r="P83" s="20" t="str">
        <f t="shared" si="1"/>
        <v>Non-Lead</v>
      </c>
      <c r="Q83" s="31"/>
      <c r="R83" s="31"/>
      <c r="S83" s="31"/>
      <c r="T83" s="22" t="s">
        <v>34</v>
      </c>
      <c r="U83" s="22"/>
      <c r="V83" s="22"/>
      <c r="W83" s="22"/>
      <c r="X83" s="32" t="str">
        <f>IF((OR((AND('[1]PWS Information'!$E$10="CWS",T83="Single Family Residence",P83="Lead")),
(AND('[1]PWS Information'!$E$10="CWS",T83="Multiple Family Residence",'[1]PWS Information'!$E$11="Yes",P83="Lead")),
(AND('[1]PWS Information'!$E$10="NTNC",P83="Lead")))),"Tier 1",
IF((OR((AND('[1]PWS Information'!$E$10="CWS",T83="Multiple Family Residence",'[1]PWS Information'!$E$11="No",P83="Lead")),
(AND('[1]PWS Information'!$E$10="CWS",T83="Other",P83="Lead")),
(AND('[1]PWS Information'!$E$10="CWS",T83="Building",P83="Lead")))),"Tier 2",
IF((OR((AND('[1]PWS Information'!$E$10="CWS",T83="Single Family Residence",P83="Galvanized Requiring Replacement")),
(AND('[1]PWS Information'!$E$10="CWS",T83="Single Family Residence",P83="Galvanized Requiring Replacement",Q83="Yes")),
(AND('[1]PWS Information'!$E$10="NTNC",P83="Galvanized Requiring Replacement")),
(AND('[1]PWS Information'!$E$10="NTNC",T83="Single Family Residence",Q83="Yes")))),"Tier 3",
IF((OR((AND('[1]PWS Information'!$E$10="CWS",T83="Single Family Residence",R83="Yes",P83="Non-Lead", I83="Non-Lead - Copper",K83="Before 1989")),
(AND('[1]PWS Information'!$E$10="CWS",T83="Single Family Residence",R83="Yes",P83="Non-Lead", M83="Non-Lead - Copper",N83="Before 1989")))),"Tier 4",
IF((OR((AND('[1]PWS Information'!$E$10="NTNC",P83="Non-Lead")),
(AND('[1]PWS Information'!$E$10="CWS",P83="Non-Lead",R83="")),
(AND('[1]PWS Information'!$E$10="CWS",P83="Non-Lead",R83="No")),
(AND('[1]PWS Information'!$E$10="CWS",P83="Non-Lead",R83="Don't Know")),
(AND('[1]PWS Information'!$E$10="CWS",P83="Non-Lead", I83="Non-Lead - Copper", R83="Yes", K83="Between 1989 and 2014")),
(AND('[1]PWS Information'!$E$10="CWS",P83="Non-Lead", I83="Non-Lead - Copper", R83="Yes", K83="After 2014")),
(AND('[1]PWS Information'!$E$10="CWS",P83="Non-Lead", I83="Non-Lead - Copper", R83="Yes", K83="Unknown")),
(AND('[1]PWS Information'!$E$10="CWS",P83="Non-Lead", M83="Non-Lead - Copper", R83="Yes", N83="Between 1989 and 2014")),
(AND('[1]PWS Information'!$E$10="CWS",P83="Non-Lead", M83="Non-Lead - Copper", R83="Yes", N83="After 2014")),
(AND('[1]PWS Information'!$E$10="CWS",P83="Non-Lead", M83="Non-Lead - Copper", R83="Yes", N83="Unknown")),
(AND('[1]PWS Information'!$E$10="CWS",P83="Unknown")),
(AND('[1]PWS Information'!$E$10="NTNC",P83="Unknown")))),"Tier 5",
"")))))</f>
        <v/>
      </c>
      <c r="Y83" s="22"/>
      <c r="Z83" s="22"/>
    </row>
    <row r="84" spans="1:26" ht="29" x14ac:dyDescent="0.35">
      <c r="A84" s="13">
        <v>186</v>
      </c>
      <c r="B84" s="13">
        <v>112</v>
      </c>
      <c r="C84" s="13" t="s">
        <v>66</v>
      </c>
      <c r="D84" s="13" t="s">
        <v>59</v>
      </c>
      <c r="E84" s="13">
        <v>76108</v>
      </c>
      <c r="F84" s="25"/>
      <c r="G84" s="13">
        <v>32.821677000000001</v>
      </c>
      <c r="H84" s="13">
        <v>-97.498795000000001</v>
      </c>
      <c r="I84" s="26" t="s">
        <v>49</v>
      </c>
      <c r="J84" s="27" t="s">
        <v>35</v>
      </c>
      <c r="K84" s="25" t="s">
        <v>38</v>
      </c>
      <c r="L84" s="30"/>
      <c r="M84" s="26" t="s">
        <v>52</v>
      </c>
      <c r="N84" s="27" t="s">
        <v>38</v>
      </c>
      <c r="O84" s="30"/>
      <c r="P84" s="20" t="str">
        <f t="shared" si="1"/>
        <v>Non-Lead</v>
      </c>
      <c r="Q84" s="31"/>
      <c r="R84" s="31"/>
      <c r="S84" s="31"/>
      <c r="T84" s="22" t="s">
        <v>34</v>
      </c>
      <c r="U84" s="22"/>
      <c r="V84" s="22"/>
      <c r="W84" s="22"/>
      <c r="X84" s="32" t="str">
        <f>IF((OR((AND('[1]PWS Information'!$E$10="CWS",T84="Single Family Residence",P84="Lead")),
(AND('[1]PWS Information'!$E$10="CWS",T84="Multiple Family Residence",'[1]PWS Information'!$E$11="Yes",P84="Lead")),
(AND('[1]PWS Information'!$E$10="NTNC",P84="Lead")))),"Tier 1",
IF((OR((AND('[1]PWS Information'!$E$10="CWS",T84="Multiple Family Residence",'[1]PWS Information'!$E$11="No",P84="Lead")),
(AND('[1]PWS Information'!$E$10="CWS",T84="Other",P84="Lead")),
(AND('[1]PWS Information'!$E$10="CWS",T84="Building",P84="Lead")))),"Tier 2",
IF((OR((AND('[1]PWS Information'!$E$10="CWS",T84="Single Family Residence",P84="Galvanized Requiring Replacement")),
(AND('[1]PWS Information'!$E$10="CWS",T84="Single Family Residence",P84="Galvanized Requiring Replacement",Q84="Yes")),
(AND('[1]PWS Information'!$E$10="NTNC",P84="Galvanized Requiring Replacement")),
(AND('[1]PWS Information'!$E$10="NTNC",T84="Single Family Residence",Q84="Yes")))),"Tier 3",
IF((OR((AND('[1]PWS Information'!$E$10="CWS",T84="Single Family Residence",R84="Yes",P84="Non-Lead", I84="Non-Lead - Copper",K84="Before 1989")),
(AND('[1]PWS Information'!$E$10="CWS",T84="Single Family Residence",R84="Yes",P84="Non-Lead", M84="Non-Lead - Copper",N84="Before 1989")))),"Tier 4",
IF((OR((AND('[1]PWS Information'!$E$10="NTNC",P84="Non-Lead")),
(AND('[1]PWS Information'!$E$10="CWS",P84="Non-Lead",R84="")),
(AND('[1]PWS Information'!$E$10="CWS",P84="Non-Lead",R84="No")),
(AND('[1]PWS Information'!$E$10="CWS",P84="Non-Lead",R84="Don't Know")),
(AND('[1]PWS Information'!$E$10="CWS",P84="Non-Lead", I84="Non-Lead - Copper", R84="Yes", K84="Between 1989 and 2014")),
(AND('[1]PWS Information'!$E$10="CWS",P84="Non-Lead", I84="Non-Lead - Copper", R84="Yes", K84="After 2014")),
(AND('[1]PWS Information'!$E$10="CWS",P84="Non-Lead", I84="Non-Lead - Copper", R84="Yes", K84="Unknown")),
(AND('[1]PWS Information'!$E$10="CWS",P84="Non-Lead", M84="Non-Lead - Copper", R84="Yes", N84="Between 1989 and 2014")),
(AND('[1]PWS Information'!$E$10="CWS",P84="Non-Lead", M84="Non-Lead - Copper", R84="Yes", N84="After 2014")),
(AND('[1]PWS Information'!$E$10="CWS",P84="Non-Lead", M84="Non-Lead - Copper", R84="Yes", N84="Unknown")),
(AND('[1]PWS Information'!$E$10="CWS",P84="Unknown")),
(AND('[1]PWS Information'!$E$10="NTNC",P84="Unknown")))),"Tier 5",
"")))))</f>
        <v/>
      </c>
      <c r="Y84" s="22"/>
      <c r="Z84" s="22"/>
    </row>
    <row r="85" spans="1:26" ht="29" x14ac:dyDescent="0.35">
      <c r="A85" s="13">
        <v>134</v>
      </c>
      <c r="B85" s="13">
        <v>116</v>
      </c>
      <c r="C85" s="13" t="s">
        <v>66</v>
      </c>
      <c r="D85" s="13" t="s">
        <v>59</v>
      </c>
      <c r="E85" s="13">
        <v>76108</v>
      </c>
      <c r="F85" s="25"/>
      <c r="G85" s="13">
        <v>32.821877999999998</v>
      </c>
      <c r="H85" s="13">
        <v>-97.498373000000001</v>
      </c>
      <c r="I85" s="26" t="s">
        <v>49</v>
      </c>
      <c r="J85" s="27" t="s">
        <v>35</v>
      </c>
      <c r="K85" s="25" t="s">
        <v>38</v>
      </c>
      <c r="L85" s="30"/>
      <c r="M85" s="26" t="s">
        <v>52</v>
      </c>
      <c r="N85" s="27" t="s">
        <v>38</v>
      </c>
      <c r="O85" s="30"/>
      <c r="P85" s="20" t="str">
        <f t="shared" si="1"/>
        <v>Non-Lead</v>
      </c>
      <c r="Q85" s="31"/>
      <c r="R85" s="31"/>
      <c r="S85" s="31"/>
      <c r="T85" s="22" t="s">
        <v>34</v>
      </c>
      <c r="U85" s="22"/>
      <c r="V85" s="22"/>
      <c r="W85" s="22"/>
      <c r="X85" s="32" t="str">
        <f>IF((OR((AND('[1]PWS Information'!$E$10="CWS",T85="Single Family Residence",P85="Lead")),
(AND('[1]PWS Information'!$E$10="CWS",T85="Multiple Family Residence",'[1]PWS Information'!$E$11="Yes",P85="Lead")),
(AND('[1]PWS Information'!$E$10="NTNC",P85="Lead")))),"Tier 1",
IF((OR((AND('[1]PWS Information'!$E$10="CWS",T85="Multiple Family Residence",'[1]PWS Information'!$E$11="No",P85="Lead")),
(AND('[1]PWS Information'!$E$10="CWS",T85="Other",P85="Lead")),
(AND('[1]PWS Information'!$E$10="CWS",T85="Building",P85="Lead")))),"Tier 2",
IF((OR((AND('[1]PWS Information'!$E$10="CWS",T85="Single Family Residence",P85="Galvanized Requiring Replacement")),
(AND('[1]PWS Information'!$E$10="CWS",T85="Single Family Residence",P85="Galvanized Requiring Replacement",Q85="Yes")),
(AND('[1]PWS Information'!$E$10="NTNC",P85="Galvanized Requiring Replacement")),
(AND('[1]PWS Information'!$E$10="NTNC",T85="Single Family Residence",Q85="Yes")))),"Tier 3",
IF((OR((AND('[1]PWS Information'!$E$10="CWS",T85="Single Family Residence",R85="Yes",P85="Non-Lead", I85="Non-Lead - Copper",K85="Before 1989")),
(AND('[1]PWS Information'!$E$10="CWS",T85="Single Family Residence",R85="Yes",P85="Non-Lead", M85="Non-Lead - Copper",N85="Before 1989")))),"Tier 4",
IF((OR((AND('[1]PWS Information'!$E$10="NTNC",P85="Non-Lead")),
(AND('[1]PWS Information'!$E$10="CWS",P85="Non-Lead",R85="")),
(AND('[1]PWS Information'!$E$10="CWS",P85="Non-Lead",R85="No")),
(AND('[1]PWS Information'!$E$10="CWS",P85="Non-Lead",R85="Don't Know")),
(AND('[1]PWS Information'!$E$10="CWS",P85="Non-Lead", I85="Non-Lead - Copper", R85="Yes", K85="Between 1989 and 2014")),
(AND('[1]PWS Information'!$E$10="CWS",P85="Non-Lead", I85="Non-Lead - Copper", R85="Yes", K85="After 2014")),
(AND('[1]PWS Information'!$E$10="CWS",P85="Non-Lead", I85="Non-Lead - Copper", R85="Yes", K85="Unknown")),
(AND('[1]PWS Information'!$E$10="CWS",P85="Non-Lead", M85="Non-Lead - Copper", R85="Yes", N85="Between 1989 and 2014")),
(AND('[1]PWS Information'!$E$10="CWS",P85="Non-Lead", M85="Non-Lead - Copper", R85="Yes", N85="After 2014")),
(AND('[1]PWS Information'!$E$10="CWS",P85="Non-Lead", M85="Non-Lead - Copper", R85="Yes", N85="Unknown")),
(AND('[1]PWS Information'!$E$10="CWS",P85="Unknown")),
(AND('[1]PWS Information'!$E$10="NTNC",P85="Unknown")))),"Tier 5",
"")))))</f>
        <v/>
      </c>
      <c r="Y85" s="22"/>
      <c r="Z85" s="22"/>
    </row>
    <row r="86" spans="1:26" ht="29" x14ac:dyDescent="0.35">
      <c r="A86" s="13">
        <v>1022</v>
      </c>
      <c r="B86" s="13">
        <v>120</v>
      </c>
      <c r="C86" s="13" t="s">
        <v>66</v>
      </c>
      <c r="D86" s="13" t="s">
        <v>59</v>
      </c>
      <c r="E86" s="13">
        <v>76108</v>
      </c>
      <c r="F86" s="25"/>
      <c r="G86" s="13">
        <v>32.822538000000002</v>
      </c>
      <c r="H86" s="13">
        <v>-97.497971000000007</v>
      </c>
      <c r="I86" s="26" t="s">
        <v>49</v>
      </c>
      <c r="J86" s="27" t="s">
        <v>35</v>
      </c>
      <c r="K86" s="25" t="s">
        <v>38</v>
      </c>
      <c r="L86" s="30"/>
      <c r="M86" s="26" t="s">
        <v>52</v>
      </c>
      <c r="N86" s="27" t="s">
        <v>38</v>
      </c>
      <c r="O86" s="30"/>
      <c r="P86" s="20" t="str">
        <f t="shared" si="1"/>
        <v>Non-Lead</v>
      </c>
      <c r="Q86" s="31"/>
      <c r="R86" s="31"/>
      <c r="S86" s="31"/>
      <c r="T86" s="22" t="s">
        <v>34</v>
      </c>
      <c r="U86" s="22"/>
      <c r="V86" s="22"/>
      <c r="W86" s="22"/>
      <c r="X86" s="32" t="str">
        <f>IF((OR((AND('[1]PWS Information'!$E$10="CWS",T86="Single Family Residence",P86="Lead")),
(AND('[1]PWS Information'!$E$10="CWS",T86="Multiple Family Residence",'[1]PWS Information'!$E$11="Yes",P86="Lead")),
(AND('[1]PWS Information'!$E$10="NTNC",P86="Lead")))),"Tier 1",
IF((OR((AND('[1]PWS Information'!$E$10="CWS",T86="Multiple Family Residence",'[1]PWS Information'!$E$11="No",P86="Lead")),
(AND('[1]PWS Information'!$E$10="CWS",T86="Other",P86="Lead")),
(AND('[1]PWS Information'!$E$10="CWS",T86="Building",P86="Lead")))),"Tier 2",
IF((OR((AND('[1]PWS Information'!$E$10="CWS",T86="Single Family Residence",P86="Galvanized Requiring Replacement")),
(AND('[1]PWS Information'!$E$10="CWS",T86="Single Family Residence",P86="Galvanized Requiring Replacement",Q86="Yes")),
(AND('[1]PWS Information'!$E$10="NTNC",P86="Galvanized Requiring Replacement")),
(AND('[1]PWS Information'!$E$10="NTNC",T86="Single Family Residence",Q86="Yes")))),"Tier 3",
IF((OR((AND('[1]PWS Information'!$E$10="CWS",T86="Single Family Residence",R86="Yes",P86="Non-Lead", I86="Non-Lead - Copper",K86="Before 1989")),
(AND('[1]PWS Information'!$E$10="CWS",T86="Single Family Residence",R86="Yes",P86="Non-Lead", M86="Non-Lead - Copper",N86="Before 1989")))),"Tier 4",
IF((OR((AND('[1]PWS Information'!$E$10="NTNC",P86="Non-Lead")),
(AND('[1]PWS Information'!$E$10="CWS",P86="Non-Lead",R86="")),
(AND('[1]PWS Information'!$E$10="CWS",P86="Non-Lead",R86="No")),
(AND('[1]PWS Information'!$E$10="CWS",P86="Non-Lead",R86="Don't Know")),
(AND('[1]PWS Information'!$E$10="CWS",P86="Non-Lead", I86="Non-Lead - Copper", R86="Yes", K86="Between 1989 and 2014")),
(AND('[1]PWS Information'!$E$10="CWS",P86="Non-Lead", I86="Non-Lead - Copper", R86="Yes", K86="After 2014")),
(AND('[1]PWS Information'!$E$10="CWS",P86="Non-Lead", I86="Non-Lead - Copper", R86="Yes", K86="Unknown")),
(AND('[1]PWS Information'!$E$10="CWS",P86="Non-Lead", M86="Non-Lead - Copper", R86="Yes", N86="Between 1989 and 2014")),
(AND('[1]PWS Information'!$E$10="CWS",P86="Non-Lead", M86="Non-Lead - Copper", R86="Yes", N86="After 2014")),
(AND('[1]PWS Information'!$E$10="CWS",P86="Non-Lead", M86="Non-Lead - Copper", R86="Yes", N86="Unknown")),
(AND('[1]PWS Information'!$E$10="CWS",P86="Unknown")),
(AND('[1]PWS Information'!$E$10="NTNC",P86="Unknown")))),"Tier 5",
"")))))</f>
        <v/>
      </c>
      <c r="Y86" s="22"/>
      <c r="Z86" s="22"/>
    </row>
    <row r="87" spans="1:26" ht="29" x14ac:dyDescent="0.35">
      <c r="A87" s="13">
        <v>207</v>
      </c>
      <c r="B87" s="13">
        <v>104</v>
      </c>
      <c r="C87" s="13" t="s">
        <v>68</v>
      </c>
      <c r="D87" s="13" t="s">
        <v>59</v>
      </c>
      <c r="E87" s="13">
        <v>76108</v>
      </c>
      <c r="F87" s="25"/>
      <c r="G87" s="13">
        <v>32.821688000000002</v>
      </c>
      <c r="H87" s="13">
        <v>-97.500226999999995</v>
      </c>
      <c r="I87" s="26" t="s">
        <v>49</v>
      </c>
      <c r="J87" s="27" t="s">
        <v>35</v>
      </c>
      <c r="K87" s="25" t="s">
        <v>38</v>
      </c>
      <c r="L87" s="30"/>
      <c r="M87" s="26" t="s">
        <v>52</v>
      </c>
      <c r="N87" s="27" t="s">
        <v>38</v>
      </c>
      <c r="O87" s="30"/>
      <c r="P87" s="20" t="str">
        <f t="shared" si="1"/>
        <v>Non-Lead</v>
      </c>
      <c r="Q87" s="31"/>
      <c r="R87" s="31"/>
      <c r="S87" s="31"/>
      <c r="T87" s="22" t="s">
        <v>34</v>
      </c>
      <c r="U87" s="22"/>
      <c r="V87" s="22"/>
      <c r="W87" s="22"/>
      <c r="X87" s="32" t="str">
        <f>IF((OR((AND('[1]PWS Information'!$E$10="CWS",T87="Single Family Residence",P87="Lead")),
(AND('[1]PWS Information'!$E$10="CWS",T87="Multiple Family Residence",'[1]PWS Information'!$E$11="Yes",P87="Lead")),
(AND('[1]PWS Information'!$E$10="NTNC",P87="Lead")))),"Tier 1",
IF((OR((AND('[1]PWS Information'!$E$10="CWS",T87="Multiple Family Residence",'[1]PWS Information'!$E$11="No",P87="Lead")),
(AND('[1]PWS Information'!$E$10="CWS",T87="Other",P87="Lead")),
(AND('[1]PWS Information'!$E$10="CWS",T87="Building",P87="Lead")))),"Tier 2",
IF((OR((AND('[1]PWS Information'!$E$10="CWS",T87="Single Family Residence",P87="Galvanized Requiring Replacement")),
(AND('[1]PWS Information'!$E$10="CWS",T87="Single Family Residence",P87="Galvanized Requiring Replacement",Q87="Yes")),
(AND('[1]PWS Information'!$E$10="NTNC",P87="Galvanized Requiring Replacement")),
(AND('[1]PWS Information'!$E$10="NTNC",T87="Single Family Residence",Q87="Yes")))),"Tier 3",
IF((OR((AND('[1]PWS Information'!$E$10="CWS",T87="Single Family Residence",R87="Yes",P87="Non-Lead", I87="Non-Lead - Copper",K87="Before 1989")),
(AND('[1]PWS Information'!$E$10="CWS",T87="Single Family Residence",R87="Yes",P87="Non-Lead", M87="Non-Lead - Copper",N87="Before 1989")))),"Tier 4",
IF((OR((AND('[1]PWS Information'!$E$10="NTNC",P87="Non-Lead")),
(AND('[1]PWS Information'!$E$10="CWS",P87="Non-Lead",R87="")),
(AND('[1]PWS Information'!$E$10="CWS",P87="Non-Lead",R87="No")),
(AND('[1]PWS Information'!$E$10="CWS",P87="Non-Lead",R87="Don't Know")),
(AND('[1]PWS Information'!$E$10="CWS",P87="Non-Lead", I87="Non-Lead - Copper", R87="Yes", K87="Between 1989 and 2014")),
(AND('[1]PWS Information'!$E$10="CWS",P87="Non-Lead", I87="Non-Lead - Copper", R87="Yes", K87="After 2014")),
(AND('[1]PWS Information'!$E$10="CWS",P87="Non-Lead", I87="Non-Lead - Copper", R87="Yes", K87="Unknown")),
(AND('[1]PWS Information'!$E$10="CWS",P87="Non-Lead", M87="Non-Lead - Copper", R87="Yes", N87="Between 1989 and 2014")),
(AND('[1]PWS Information'!$E$10="CWS",P87="Non-Lead", M87="Non-Lead - Copper", R87="Yes", N87="After 2014")),
(AND('[1]PWS Information'!$E$10="CWS",P87="Non-Lead", M87="Non-Lead - Copper", R87="Yes", N87="Unknown")),
(AND('[1]PWS Information'!$E$10="CWS",P87="Unknown")),
(AND('[1]PWS Information'!$E$10="NTNC",P87="Unknown")))),"Tier 5",
"")))))</f>
        <v/>
      </c>
      <c r="Y87" s="22"/>
      <c r="Z87" s="22"/>
    </row>
    <row r="88" spans="1:26" ht="29" x14ac:dyDescent="0.35">
      <c r="A88" s="13">
        <v>1230</v>
      </c>
      <c r="B88" s="13">
        <v>105</v>
      </c>
      <c r="C88" s="13" t="s">
        <v>69</v>
      </c>
      <c r="D88" s="13" t="s">
        <v>59</v>
      </c>
      <c r="E88" s="13">
        <v>76108</v>
      </c>
      <c r="F88" s="25"/>
      <c r="G88" s="13">
        <v>32.821137</v>
      </c>
      <c r="H88" s="13">
        <v>-97.499048999999999</v>
      </c>
      <c r="I88" s="26" t="s">
        <v>49</v>
      </c>
      <c r="J88" s="27" t="s">
        <v>35</v>
      </c>
      <c r="K88" s="25" t="s">
        <v>38</v>
      </c>
      <c r="L88" s="30"/>
      <c r="M88" s="26" t="s">
        <v>52</v>
      </c>
      <c r="N88" s="27" t="s">
        <v>38</v>
      </c>
      <c r="O88" s="30"/>
      <c r="P88" s="20" t="str">
        <f t="shared" si="1"/>
        <v>Non-Lead</v>
      </c>
      <c r="Q88" s="31"/>
      <c r="R88" s="31"/>
      <c r="S88" s="31"/>
      <c r="T88" s="22" t="s">
        <v>34</v>
      </c>
      <c r="U88" s="22"/>
      <c r="V88" s="22"/>
      <c r="W88" s="22"/>
      <c r="X88" s="32" t="str">
        <f>IF((OR((AND('[1]PWS Information'!$E$10="CWS",T88="Single Family Residence",P88="Lead")),
(AND('[1]PWS Information'!$E$10="CWS",T88="Multiple Family Residence",'[1]PWS Information'!$E$11="Yes",P88="Lead")),
(AND('[1]PWS Information'!$E$10="NTNC",P88="Lead")))),"Tier 1",
IF((OR((AND('[1]PWS Information'!$E$10="CWS",T88="Multiple Family Residence",'[1]PWS Information'!$E$11="No",P88="Lead")),
(AND('[1]PWS Information'!$E$10="CWS",T88="Other",P88="Lead")),
(AND('[1]PWS Information'!$E$10="CWS",T88="Building",P88="Lead")))),"Tier 2",
IF((OR((AND('[1]PWS Information'!$E$10="CWS",T88="Single Family Residence",P88="Galvanized Requiring Replacement")),
(AND('[1]PWS Information'!$E$10="CWS",T88="Single Family Residence",P88="Galvanized Requiring Replacement",Q88="Yes")),
(AND('[1]PWS Information'!$E$10="NTNC",P88="Galvanized Requiring Replacement")),
(AND('[1]PWS Information'!$E$10="NTNC",T88="Single Family Residence",Q88="Yes")))),"Tier 3",
IF((OR((AND('[1]PWS Information'!$E$10="CWS",T88="Single Family Residence",R88="Yes",P88="Non-Lead", I88="Non-Lead - Copper",K88="Before 1989")),
(AND('[1]PWS Information'!$E$10="CWS",T88="Single Family Residence",R88="Yes",P88="Non-Lead", M88="Non-Lead - Copper",N88="Before 1989")))),"Tier 4",
IF((OR((AND('[1]PWS Information'!$E$10="NTNC",P88="Non-Lead")),
(AND('[1]PWS Information'!$E$10="CWS",P88="Non-Lead",R88="")),
(AND('[1]PWS Information'!$E$10="CWS",P88="Non-Lead",R88="No")),
(AND('[1]PWS Information'!$E$10="CWS",P88="Non-Lead",R88="Don't Know")),
(AND('[1]PWS Information'!$E$10="CWS",P88="Non-Lead", I88="Non-Lead - Copper", R88="Yes", K88="Between 1989 and 2014")),
(AND('[1]PWS Information'!$E$10="CWS",P88="Non-Lead", I88="Non-Lead - Copper", R88="Yes", K88="After 2014")),
(AND('[1]PWS Information'!$E$10="CWS",P88="Non-Lead", I88="Non-Lead - Copper", R88="Yes", K88="Unknown")),
(AND('[1]PWS Information'!$E$10="CWS",P88="Non-Lead", M88="Non-Lead - Copper", R88="Yes", N88="Between 1989 and 2014")),
(AND('[1]PWS Information'!$E$10="CWS",P88="Non-Lead", M88="Non-Lead - Copper", R88="Yes", N88="After 2014")),
(AND('[1]PWS Information'!$E$10="CWS",P88="Non-Lead", M88="Non-Lead - Copper", R88="Yes", N88="Unknown")),
(AND('[1]PWS Information'!$E$10="CWS",P88="Unknown")),
(AND('[1]PWS Information'!$E$10="NTNC",P88="Unknown")))),"Tier 5",
"")))))</f>
        <v/>
      </c>
      <c r="Y88" s="22"/>
      <c r="Z88" s="22"/>
    </row>
    <row r="89" spans="1:26" ht="29" x14ac:dyDescent="0.35">
      <c r="A89" s="13">
        <v>262</v>
      </c>
      <c r="B89" s="13">
        <v>108</v>
      </c>
      <c r="C89" s="13" t="s">
        <v>69</v>
      </c>
      <c r="D89" s="13" t="s">
        <v>59</v>
      </c>
      <c r="E89" s="13">
        <v>76108</v>
      </c>
      <c r="F89" s="25"/>
      <c r="G89" s="13">
        <v>32.821334</v>
      </c>
      <c r="H89" s="13">
        <v>-97.500148999999993</v>
      </c>
      <c r="I89" s="26" t="s">
        <v>49</v>
      </c>
      <c r="J89" s="27" t="s">
        <v>35</v>
      </c>
      <c r="K89" s="25" t="s">
        <v>38</v>
      </c>
      <c r="L89" s="30"/>
      <c r="M89" s="26" t="s">
        <v>52</v>
      </c>
      <c r="N89" s="27" t="s">
        <v>38</v>
      </c>
      <c r="O89" s="30"/>
      <c r="P89" s="20" t="str">
        <f t="shared" si="1"/>
        <v>Non-Lead</v>
      </c>
      <c r="Q89" s="31"/>
      <c r="R89" s="31"/>
      <c r="S89" s="31"/>
      <c r="T89" s="22" t="s">
        <v>34</v>
      </c>
      <c r="U89" s="22"/>
      <c r="V89" s="22"/>
      <c r="W89" s="22"/>
      <c r="X89" s="32" t="str">
        <f>IF((OR((AND('[1]PWS Information'!$E$10="CWS",T89="Single Family Residence",P89="Lead")),
(AND('[1]PWS Information'!$E$10="CWS",T89="Multiple Family Residence",'[1]PWS Information'!$E$11="Yes",P89="Lead")),
(AND('[1]PWS Information'!$E$10="NTNC",P89="Lead")))),"Tier 1",
IF((OR((AND('[1]PWS Information'!$E$10="CWS",T89="Multiple Family Residence",'[1]PWS Information'!$E$11="No",P89="Lead")),
(AND('[1]PWS Information'!$E$10="CWS",T89="Other",P89="Lead")),
(AND('[1]PWS Information'!$E$10="CWS",T89="Building",P89="Lead")))),"Tier 2",
IF((OR((AND('[1]PWS Information'!$E$10="CWS",T89="Single Family Residence",P89="Galvanized Requiring Replacement")),
(AND('[1]PWS Information'!$E$10="CWS",T89="Single Family Residence",P89="Galvanized Requiring Replacement",Q89="Yes")),
(AND('[1]PWS Information'!$E$10="NTNC",P89="Galvanized Requiring Replacement")),
(AND('[1]PWS Information'!$E$10="NTNC",T89="Single Family Residence",Q89="Yes")))),"Tier 3",
IF((OR((AND('[1]PWS Information'!$E$10="CWS",T89="Single Family Residence",R89="Yes",P89="Non-Lead", I89="Non-Lead - Copper",K89="Before 1989")),
(AND('[1]PWS Information'!$E$10="CWS",T89="Single Family Residence",R89="Yes",P89="Non-Lead", M89="Non-Lead - Copper",N89="Before 1989")))),"Tier 4",
IF((OR((AND('[1]PWS Information'!$E$10="NTNC",P89="Non-Lead")),
(AND('[1]PWS Information'!$E$10="CWS",P89="Non-Lead",R89="")),
(AND('[1]PWS Information'!$E$10="CWS",P89="Non-Lead",R89="No")),
(AND('[1]PWS Information'!$E$10="CWS",P89="Non-Lead",R89="Don't Know")),
(AND('[1]PWS Information'!$E$10="CWS",P89="Non-Lead", I89="Non-Lead - Copper", R89="Yes", K89="Between 1989 and 2014")),
(AND('[1]PWS Information'!$E$10="CWS",P89="Non-Lead", I89="Non-Lead - Copper", R89="Yes", K89="After 2014")),
(AND('[1]PWS Information'!$E$10="CWS",P89="Non-Lead", I89="Non-Lead - Copper", R89="Yes", K89="Unknown")),
(AND('[1]PWS Information'!$E$10="CWS",P89="Non-Lead", M89="Non-Lead - Copper", R89="Yes", N89="Between 1989 and 2014")),
(AND('[1]PWS Information'!$E$10="CWS",P89="Non-Lead", M89="Non-Lead - Copper", R89="Yes", N89="After 2014")),
(AND('[1]PWS Information'!$E$10="CWS",P89="Non-Lead", M89="Non-Lead - Copper", R89="Yes", N89="Unknown")),
(AND('[1]PWS Information'!$E$10="CWS",P89="Unknown")),
(AND('[1]PWS Information'!$E$10="NTNC",P89="Unknown")))),"Tier 5",
"")))))</f>
        <v/>
      </c>
      <c r="Y89" s="22"/>
      <c r="Z89" s="22"/>
    </row>
    <row r="90" spans="1:26" ht="29" x14ac:dyDescent="0.35">
      <c r="A90" s="13">
        <v>518</v>
      </c>
      <c r="B90" s="13">
        <v>109</v>
      </c>
      <c r="C90" s="13" t="s">
        <v>69</v>
      </c>
      <c r="D90" s="13" t="s">
        <v>59</v>
      </c>
      <c r="E90" s="13">
        <v>76108</v>
      </c>
      <c r="F90" s="25"/>
      <c r="G90" s="13">
        <v>32.820720999999999</v>
      </c>
      <c r="H90" s="13">
        <v>-97.499027999999996</v>
      </c>
      <c r="I90" s="26" t="s">
        <v>49</v>
      </c>
      <c r="J90" s="27" t="s">
        <v>35</v>
      </c>
      <c r="K90" s="25" t="s">
        <v>38</v>
      </c>
      <c r="L90" s="30"/>
      <c r="M90" s="26" t="s">
        <v>52</v>
      </c>
      <c r="N90" s="27" t="s">
        <v>38</v>
      </c>
      <c r="O90" s="30"/>
      <c r="P90" s="20" t="str">
        <f t="shared" si="1"/>
        <v>Non-Lead</v>
      </c>
      <c r="Q90" s="31"/>
      <c r="R90" s="31"/>
      <c r="S90" s="31"/>
      <c r="T90" s="22" t="s">
        <v>34</v>
      </c>
      <c r="U90" s="22"/>
      <c r="V90" s="22"/>
      <c r="W90" s="22"/>
      <c r="X90" s="32" t="str">
        <f>IF((OR((AND('[1]PWS Information'!$E$10="CWS",T90="Single Family Residence",P90="Lead")),
(AND('[1]PWS Information'!$E$10="CWS",T90="Multiple Family Residence",'[1]PWS Information'!$E$11="Yes",P90="Lead")),
(AND('[1]PWS Information'!$E$10="NTNC",P90="Lead")))),"Tier 1",
IF((OR((AND('[1]PWS Information'!$E$10="CWS",T90="Multiple Family Residence",'[1]PWS Information'!$E$11="No",P90="Lead")),
(AND('[1]PWS Information'!$E$10="CWS",T90="Other",P90="Lead")),
(AND('[1]PWS Information'!$E$10="CWS",T90="Building",P90="Lead")))),"Tier 2",
IF((OR((AND('[1]PWS Information'!$E$10="CWS",T90="Single Family Residence",P90="Galvanized Requiring Replacement")),
(AND('[1]PWS Information'!$E$10="CWS",T90="Single Family Residence",P90="Galvanized Requiring Replacement",Q90="Yes")),
(AND('[1]PWS Information'!$E$10="NTNC",P90="Galvanized Requiring Replacement")),
(AND('[1]PWS Information'!$E$10="NTNC",T90="Single Family Residence",Q90="Yes")))),"Tier 3",
IF((OR((AND('[1]PWS Information'!$E$10="CWS",T90="Single Family Residence",R90="Yes",P90="Non-Lead", I90="Non-Lead - Copper",K90="Before 1989")),
(AND('[1]PWS Information'!$E$10="CWS",T90="Single Family Residence",R90="Yes",P90="Non-Lead", M90="Non-Lead - Copper",N90="Before 1989")))),"Tier 4",
IF((OR((AND('[1]PWS Information'!$E$10="NTNC",P90="Non-Lead")),
(AND('[1]PWS Information'!$E$10="CWS",P90="Non-Lead",R90="")),
(AND('[1]PWS Information'!$E$10="CWS",P90="Non-Lead",R90="No")),
(AND('[1]PWS Information'!$E$10="CWS",P90="Non-Lead",R90="Don't Know")),
(AND('[1]PWS Information'!$E$10="CWS",P90="Non-Lead", I90="Non-Lead - Copper", R90="Yes", K90="Between 1989 and 2014")),
(AND('[1]PWS Information'!$E$10="CWS",P90="Non-Lead", I90="Non-Lead - Copper", R90="Yes", K90="After 2014")),
(AND('[1]PWS Information'!$E$10="CWS",P90="Non-Lead", I90="Non-Lead - Copper", R90="Yes", K90="Unknown")),
(AND('[1]PWS Information'!$E$10="CWS",P90="Non-Lead", M90="Non-Lead - Copper", R90="Yes", N90="Between 1989 and 2014")),
(AND('[1]PWS Information'!$E$10="CWS",P90="Non-Lead", M90="Non-Lead - Copper", R90="Yes", N90="After 2014")),
(AND('[1]PWS Information'!$E$10="CWS",P90="Non-Lead", M90="Non-Lead - Copper", R90="Yes", N90="Unknown")),
(AND('[1]PWS Information'!$E$10="CWS",P90="Unknown")),
(AND('[1]PWS Information'!$E$10="NTNC",P90="Unknown")))),"Tier 5",
"")))))</f>
        <v/>
      </c>
      <c r="Y90" s="22"/>
      <c r="Z90" s="22"/>
    </row>
    <row r="91" spans="1:26" ht="29" x14ac:dyDescent="0.35">
      <c r="A91" s="13">
        <v>725</v>
      </c>
      <c r="B91" s="13">
        <v>112</v>
      </c>
      <c r="C91" s="13" t="s">
        <v>69</v>
      </c>
      <c r="D91" s="13" t="s">
        <v>59</v>
      </c>
      <c r="E91" s="13">
        <v>76108</v>
      </c>
      <c r="F91" s="25"/>
      <c r="G91" s="13">
        <v>32.820973000000002</v>
      </c>
      <c r="H91" s="13">
        <v>-97.500317999999993</v>
      </c>
      <c r="I91" s="26" t="s">
        <v>49</v>
      </c>
      <c r="J91" s="27" t="s">
        <v>35</v>
      </c>
      <c r="K91" s="25" t="s">
        <v>38</v>
      </c>
      <c r="L91" s="30"/>
      <c r="M91" s="26" t="s">
        <v>52</v>
      </c>
      <c r="N91" s="27" t="s">
        <v>38</v>
      </c>
      <c r="O91" s="30"/>
      <c r="P91" s="20" t="str">
        <f t="shared" si="1"/>
        <v>Non-Lead</v>
      </c>
      <c r="Q91" s="31"/>
      <c r="R91" s="31"/>
      <c r="S91" s="31"/>
      <c r="T91" s="22" t="s">
        <v>34</v>
      </c>
      <c r="U91" s="22"/>
      <c r="V91" s="22"/>
      <c r="W91" s="22"/>
      <c r="X91" s="32" t="str">
        <f>IF((OR((AND('[1]PWS Information'!$E$10="CWS",T91="Single Family Residence",P91="Lead")),
(AND('[1]PWS Information'!$E$10="CWS",T91="Multiple Family Residence",'[1]PWS Information'!$E$11="Yes",P91="Lead")),
(AND('[1]PWS Information'!$E$10="NTNC",P91="Lead")))),"Tier 1",
IF((OR((AND('[1]PWS Information'!$E$10="CWS",T91="Multiple Family Residence",'[1]PWS Information'!$E$11="No",P91="Lead")),
(AND('[1]PWS Information'!$E$10="CWS",T91="Other",P91="Lead")),
(AND('[1]PWS Information'!$E$10="CWS",T91="Building",P91="Lead")))),"Tier 2",
IF((OR((AND('[1]PWS Information'!$E$10="CWS",T91="Single Family Residence",P91="Galvanized Requiring Replacement")),
(AND('[1]PWS Information'!$E$10="CWS",T91="Single Family Residence",P91="Galvanized Requiring Replacement",Q91="Yes")),
(AND('[1]PWS Information'!$E$10="NTNC",P91="Galvanized Requiring Replacement")),
(AND('[1]PWS Information'!$E$10="NTNC",T91="Single Family Residence",Q91="Yes")))),"Tier 3",
IF((OR((AND('[1]PWS Information'!$E$10="CWS",T91="Single Family Residence",R91="Yes",P91="Non-Lead", I91="Non-Lead - Copper",K91="Before 1989")),
(AND('[1]PWS Information'!$E$10="CWS",T91="Single Family Residence",R91="Yes",P91="Non-Lead", M91="Non-Lead - Copper",N91="Before 1989")))),"Tier 4",
IF((OR((AND('[1]PWS Information'!$E$10="NTNC",P91="Non-Lead")),
(AND('[1]PWS Information'!$E$10="CWS",P91="Non-Lead",R91="")),
(AND('[1]PWS Information'!$E$10="CWS",P91="Non-Lead",R91="No")),
(AND('[1]PWS Information'!$E$10="CWS",P91="Non-Lead",R91="Don't Know")),
(AND('[1]PWS Information'!$E$10="CWS",P91="Non-Lead", I91="Non-Lead - Copper", R91="Yes", K91="Between 1989 and 2014")),
(AND('[1]PWS Information'!$E$10="CWS",P91="Non-Lead", I91="Non-Lead - Copper", R91="Yes", K91="After 2014")),
(AND('[1]PWS Information'!$E$10="CWS",P91="Non-Lead", I91="Non-Lead - Copper", R91="Yes", K91="Unknown")),
(AND('[1]PWS Information'!$E$10="CWS",P91="Non-Lead", M91="Non-Lead - Copper", R91="Yes", N91="Between 1989 and 2014")),
(AND('[1]PWS Information'!$E$10="CWS",P91="Non-Lead", M91="Non-Lead - Copper", R91="Yes", N91="After 2014")),
(AND('[1]PWS Information'!$E$10="CWS",P91="Non-Lead", M91="Non-Lead - Copper", R91="Yes", N91="Unknown")),
(AND('[1]PWS Information'!$E$10="CWS",P91="Unknown")),
(AND('[1]PWS Information'!$E$10="NTNC",P91="Unknown")))),"Tier 5",
"")))))</f>
        <v/>
      </c>
      <c r="Y91" s="22"/>
      <c r="Z91" s="22"/>
    </row>
    <row r="92" spans="1:26" ht="29" x14ac:dyDescent="0.35">
      <c r="A92" s="13">
        <v>15</v>
      </c>
      <c r="B92" s="13">
        <v>113</v>
      </c>
      <c r="C92" s="13" t="s">
        <v>69</v>
      </c>
      <c r="D92" s="13" t="s">
        <v>59</v>
      </c>
      <c r="E92" s="13">
        <v>76108</v>
      </c>
      <c r="F92" s="25"/>
      <c r="G92" s="13">
        <v>32.819977999999999</v>
      </c>
      <c r="H92" s="13">
        <v>-97.499408000000003</v>
      </c>
      <c r="I92" s="26" t="s">
        <v>52</v>
      </c>
      <c r="J92" s="27" t="s">
        <v>35</v>
      </c>
      <c r="K92" s="25" t="s">
        <v>38</v>
      </c>
      <c r="L92" s="30"/>
      <c r="M92" s="26" t="s">
        <v>52</v>
      </c>
      <c r="N92" s="27" t="s">
        <v>38</v>
      </c>
      <c r="O92" s="30"/>
      <c r="P92" s="20" t="str">
        <f t="shared" si="1"/>
        <v>Non-Lead</v>
      </c>
      <c r="Q92" s="31"/>
      <c r="R92" s="31"/>
      <c r="S92" s="31"/>
      <c r="T92" s="22" t="s">
        <v>34</v>
      </c>
      <c r="U92" s="22"/>
      <c r="V92" s="22"/>
      <c r="W92" s="22"/>
      <c r="X92" s="32" t="str">
        <f>IF((OR((AND('[1]PWS Information'!$E$10="CWS",T92="Single Family Residence",P92="Lead")),
(AND('[1]PWS Information'!$E$10="CWS",T92="Multiple Family Residence",'[1]PWS Information'!$E$11="Yes",P92="Lead")),
(AND('[1]PWS Information'!$E$10="NTNC",P92="Lead")))),"Tier 1",
IF((OR((AND('[1]PWS Information'!$E$10="CWS",T92="Multiple Family Residence",'[1]PWS Information'!$E$11="No",P92="Lead")),
(AND('[1]PWS Information'!$E$10="CWS",T92="Other",P92="Lead")),
(AND('[1]PWS Information'!$E$10="CWS",T92="Building",P92="Lead")))),"Tier 2",
IF((OR((AND('[1]PWS Information'!$E$10="CWS",T92="Single Family Residence",P92="Galvanized Requiring Replacement")),
(AND('[1]PWS Information'!$E$10="CWS",T92="Single Family Residence",P92="Galvanized Requiring Replacement",Q92="Yes")),
(AND('[1]PWS Information'!$E$10="NTNC",P92="Galvanized Requiring Replacement")),
(AND('[1]PWS Information'!$E$10="NTNC",T92="Single Family Residence",Q92="Yes")))),"Tier 3",
IF((OR((AND('[1]PWS Information'!$E$10="CWS",T92="Single Family Residence",R92="Yes",P92="Non-Lead", I92="Non-Lead - Copper",K92="Before 1989")),
(AND('[1]PWS Information'!$E$10="CWS",T92="Single Family Residence",R92="Yes",P92="Non-Lead", M92="Non-Lead - Copper",N92="Before 1989")))),"Tier 4",
IF((OR((AND('[1]PWS Information'!$E$10="NTNC",P92="Non-Lead")),
(AND('[1]PWS Information'!$E$10="CWS",P92="Non-Lead",R92="")),
(AND('[1]PWS Information'!$E$10="CWS",P92="Non-Lead",R92="No")),
(AND('[1]PWS Information'!$E$10="CWS",P92="Non-Lead",R92="Don't Know")),
(AND('[1]PWS Information'!$E$10="CWS",P92="Non-Lead", I92="Non-Lead - Copper", R92="Yes", K92="Between 1989 and 2014")),
(AND('[1]PWS Information'!$E$10="CWS",P92="Non-Lead", I92="Non-Lead - Copper", R92="Yes", K92="After 2014")),
(AND('[1]PWS Information'!$E$10="CWS",P92="Non-Lead", I92="Non-Lead - Copper", R92="Yes", K92="Unknown")),
(AND('[1]PWS Information'!$E$10="CWS",P92="Non-Lead", M92="Non-Lead - Copper", R92="Yes", N92="Between 1989 and 2014")),
(AND('[1]PWS Information'!$E$10="CWS",P92="Non-Lead", M92="Non-Lead - Copper", R92="Yes", N92="After 2014")),
(AND('[1]PWS Information'!$E$10="CWS",P92="Non-Lead", M92="Non-Lead - Copper", R92="Yes", N92="Unknown")),
(AND('[1]PWS Information'!$E$10="CWS",P92="Unknown")),
(AND('[1]PWS Information'!$E$10="NTNC",P92="Unknown")))),"Tier 5",
"")))))</f>
        <v/>
      </c>
      <c r="Y92" s="22"/>
      <c r="Z92" s="22"/>
    </row>
    <row r="93" spans="1:26" ht="29" x14ac:dyDescent="0.35">
      <c r="A93" s="13">
        <v>620</v>
      </c>
      <c r="B93" s="13">
        <v>116</v>
      </c>
      <c r="C93" s="13" t="s">
        <v>69</v>
      </c>
      <c r="D93" s="13" t="s">
        <v>59</v>
      </c>
      <c r="E93" s="13">
        <v>76108</v>
      </c>
      <c r="F93" s="25"/>
      <c r="G93" s="13">
        <v>32.820652000000003</v>
      </c>
      <c r="H93" s="13">
        <v>-97.500518</v>
      </c>
      <c r="I93" s="26" t="s">
        <v>49</v>
      </c>
      <c r="J93" s="27" t="s">
        <v>35</v>
      </c>
      <c r="K93" s="25" t="s">
        <v>38</v>
      </c>
      <c r="L93" s="30"/>
      <c r="M93" s="26" t="s">
        <v>52</v>
      </c>
      <c r="N93" s="27" t="s">
        <v>38</v>
      </c>
      <c r="O93" s="30"/>
      <c r="P93" s="20" t="str">
        <f t="shared" si="1"/>
        <v>Non-Lead</v>
      </c>
      <c r="Q93" s="31"/>
      <c r="R93" s="31"/>
      <c r="S93" s="31"/>
      <c r="T93" s="22" t="s">
        <v>34</v>
      </c>
      <c r="U93" s="22"/>
      <c r="V93" s="22"/>
      <c r="W93" s="22"/>
      <c r="X93" s="32" t="str">
        <f>IF((OR((AND('[1]PWS Information'!$E$10="CWS",T93="Single Family Residence",P93="Lead")),
(AND('[1]PWS Information'!$E$10="CWS",T93="Multiple Family Residence",'[1]PWS Information'!$E$11="Yes",P93="Lead")),
(AND('[1]PWS Information'!$E$10="NTNC",P93="Lead")))),"Tier 1",
IF((OR((AND('[1]PWS Information'!$E$10="CWS",T93="Multiple Family Residence",'[1]PWS Information'!$E$11="No",P93="Lead")),
(AND('[1]PWS Information'!$E$10="CWS",T93="Other",P93="Lead")),
(AND('[1]PWS Information'!$E$10="CWS",T93="Building",P93="Lead")))),"Tier 2",
IF((OR((AND('[1]PWS Information'!$E$10="CWS",T93="Single Family Residence",P93="Galvanized Requiring Replacement")),
(AND('[1]PWS Information'!$E$10="CWS",T93="Single Family Residence",P93="Galvanized Requiring Replacement",Q93="Yes")),
(AND('[1]PWS Information'!$E$10="NTNC",P93="Galvanized Requiring Replacement")),
(AND('[1]PWS Information'!$E$10="NTNC",T93="Single Family Residence",Q93="Yes")))),"Tier 3",
IF((OR((AND('[1]PWS Information'!$E$10="CWS",T93="Single Family Residence",R93="Yes",P93="Non-Lead", I93="Non-Lead - Copper",K93="Before 1989")),
(AND('[1]PWS Information'!$E$10="CWS",T93="Single Family Residence",R93="Yes",P93="Non-Lead", M93="Non-Lead - Copper",N93="Before 1989")))),"Tier 4",
IF((OR((AND('[1]PWS Information'!$E$10="NTNC",P93="Non-Lead")),
(AND('[1]PWS Information'!$E$10="CWS",P93="Non-Lead",R93="")),
(AND('[1]PWS Information'!$E$10="CWS",P93="Non-Lead",R93="No")),
(AND('[1]PWS Information'!$E$10="CWS",P93="Non-Lead",R93="Don't Know")),
(AND('[1]PWS Information'!$E$10="CWS",P93="Non-Lead", I93="Non-Lead - Copper", R93="Yes", K93="Between 1989 and 2014")),
(AND('[1]PWS Information'!$E$10="CWS",P93="Non-Lead", I93="Non-Lead - Copper", R93="Yes", K93="After 2014")),
(AND('[1]PWS Information'!$E$10="CWS",P93="Non-Lead", I93="Non-Lead - Copper", R93="Yes", K93="Unknown")),
(AND('[1]PWS Information'!$E$10="CWS",P93="Non-Lead", M93="Non-Lead - Copper", R93="Yes", N93="Between 1989 and 2014")),
(AND('[1]PWS Information'!$E$10="CWS",P93="Non-Lead", M93="Non-Lead - Copper", R93="Yes", N93="After 2014")),
(AND('[1]PWS Information'!$E$10="CWS",P93="Non-Lead", M93="Non-Lead - Copper", R93="Yes", N93="Unknown")),
(AND('[1]PWS Information'!$E$10="CWS",P93="Unknown")),
(AND('[1]PWS Information'!$E$10="NTNC",P93="Unknown")))),"Tier 5",
"")))))</f>
        <v/>
      </c>
      <c r="Y93" s="22"/>
      <c r="Z93" s="22"/>
    </row>
    <row r="94" spans="1:26" ht="29" x14ac:dyDescent="0.35">
      <c r="A94" s="13">
        <v>594</v>
      </c>
      <c r="B94" s="13">
        <v>120</v>
      </c>
      <c r="C94" s="13" t="s">
        <v>68</v>
      </c>
      <c r="D94" s="13" t="s">
        <v>59</v>
      </c>
      <c r="E94" s="13">
        <v>76108</v>
      </c>
      <c r="F94" s="25"/>
      <c r="G94" s="13">
        <v>32.820326000000001</v>
      </c>
      <c r="H94" s="13">
        <v>-97.500507999999996</v>
      </c>
      <c r="I94" s="26" t="s">
        <v>49</v>
      </c>
      <c r="J94" s="27" t="s">
        <v>35</v>
      </c>
      <c r="K94" s="25" t="s">
        <v>38</v>
      </c>
      <c r="L94" s="30"/>
      <c r="M94" s="26" t="s">
        <v>52</v>
      </c>
      <c r="N94" s="27" t="s">
        <v>38</v>
      </c>
      <c r="O94" s="30"/>
      <c r="P94" s="20" t="str">
        <f t="shared" si="1"/>
        <v>Non-Lead</v>
      </c>
      <c r="Q94" s="31"/>
      <c r="R94" s="31"/>
      <c r="S94" s="31"/>
      <c r="T94" s="22" t="s">
        <v>34</v>
      </c>
      <c r="U94" s="22"/>
      <c r="V94" s="22"/>
      <c r="W94" s="22"/>
      <c r="X94" s="32" t="str">
        <f>IF((OR((AND('[1]PWS Information'!$E$10="CWS",T94="Single Family Residence",P94="Lead")),
(AND('[1]PWS Information'!$E$10="CWS",T94="Multiple Family Residence",'[1]PWS Information'!$E$11="Yes",P94="Lead")),
(AND('[1]PWS Information'!$E$10="NTNC",P94="Lead")))),"Tier 1",
IF((OR((AND('[1]PWS Information'!$E$10="CWS",T94="Multiple Family Residence",'[1]PWS Information'!$E$11="No",P94="Lead")),
(AND('[1]PWS Information'!$E$10="CWS",T94="Other",P94="Lead")),
(AND('[1]PWS Information'!$E$10="CWS",T94="Building",P94="Lead")))),"Tier 2",
IF((OR((AND('[1]PWS Information'!$E$10="CWS",T94="Single Family Residence",P94="Galvanized Requiring Replacement")),
(AND('[1]PWS Information'!$E$10="CWS",T94="Single Family Residence",P94="Galvanized Requiring Replacement",Q94="Yes")),
(AND('[1]PWS Information'!$E$10="NTNC",P94="Galvanized Requiring Replacement")),
(AND('[1]PWS Information'!$E$10="NTNC",T94="Single Family Residence",Q94="Yes")))),"Tier 3",
IF((OR((AND('[1]PWS Information'!$E$10="CWS",T94="Single Family Residence",R94="Yes",P94="Non-Lead", I94="Non-Lead - Copper",K94="Before 1989")),
(AND('[1]PWS Information'!$E$10="CWS",T94="Single Family Residence",R94="Yes",P94="Non-Lead", M94="Non-Lead - Copper",N94="Before 1989")))),"Tier 4",
IF((OR((AND('[1]PWS Information'!$E$10="NTNC",P94="Non-Lead")),
(AND('[1]PWS Information'!$E$10="CWS",P94="Non-Lead",R94="")),
(AND('[1]PWS Information'!$E$10="CWS",P94="Non-Lead",R94="No")),
(AND('[1]PWS Information'!$E$10="CWS",P94="Non-Lead",R94="Don't Know")),
(AND('[1]PWS Information'!$E$10="CWS",P94="Non-Lead", I94="Non-Lead - Copper", R94="Yes", K94="Between 1989 and 2014")),
(AND('[1]PWS Information'!$E$10="CWS",P94="Non-Lead", I94="Non-Lead - Copper", R94="Yes", K94="After 2014")),
(AND('[1]PWS Information'!$E$10="CWS",P94="Non-Lead", I94="Non-Lead - Copper", R94="Yes", K94="Unknown")),
(AND('[1]PWS Information'!$E$10="CWS",P94="Non-Lead", M94="Non-Lead - Copper", R94="Yes", N94="Between 1989 and 2014")),
(AND('[1]PWS Information'!$E$10="CWS",P94="Non-Lead", M94="Non-Lead - Copper", R94="Yes", N94="After 2014")),
(AND('[1]PWS Information'!$E$10="CWS",P94="Non-Lead", M94="Non-Lead - Copper", R94="Yes", N94="Unknown")),
(AND('[1]PWS Information'!$E$10="CWS",P94="Unknown")),
(AND('[1]PWS Information'!$E$10="NTNC",P94="Unknown")))),"Tier 5",
"")))))</f>
        <v/>
      </c>
      <c r="Y94" s="22"/>
      <c r="Z94" s="22"/>
    </row>
    <row r="95" spans="1:26" ht="29" x14ac:dyDescent="0.35">
      <c r="A95" s="13">
        <v>111</v>
      </c>
      <c r="B95" s="13">
        <v>124</v>
      </c>
      <c r="C95" s="13" t="s">
        <v>69</v>
      </c>
      <c r="D95" s="13" t="s">
        <v>59</v>
      </c>
      <c r="E95" s="13">
        <v>76108</v>
      </c>
      <c r="F95" s="25"/>
      <c r="G95" s="13">
        <v>32.819910999999998</v>
      </c>
      <c r="H95" s="13">
        <v>-97.500487000000007</v>
      </c>
      <c r="I95" s="26" t="s">
        <v>49</v>
      </c>
      <c r="J95" s="27" t="s">
        <v>35</v>
      </c>
      <c r="K95" s="25" t="s">
        <v>38</v>
      </c>
      <c r="L95" s="30"/>
      <c r="M95" s="26" t="s">
        <v>52</v>
      </c>
      <c r="N95" s="27" t="s">
        <v>38</v>
      </c>
      <c r="O95" s="30"/>
      <c r="P95" s="20" t="str">
        <f t="shared" si="1"/>
        <v>Non-Lead</v>
      </c>
      <c r="Q95" s="31"/>
      <c r="R95" s="31"/>
      <c r="S95" s="31"/>
      <c r="T95" s="22" t="s">
        <v>34</v>
      </c>
      <c r="U95" s="22"/>
      <c r="V95" s="22"/>
      <c r="W95" s="22"/>
      <c r="X95" s="32" t="str">
        <f>IF((OR((AND('[1]PWS Information'!$E$10="CWS",T95="Single Family Residence",P95="Lead")),
(AND('[1]PWS Information'!$E$10="CWS",T95="Multiple Family Residence",'[1]PWS Information'!$E$11="Yes",P95="Lead")),
(AND('[1]PWS Information'!$E$10="NTNC",P95="Lead")))),"Tier 1",
IF((OR((AND('[1]PWS Information'!$E$10="CWS",T95="Multiple Family Residence",'[1]PWS Information'!$E$11="No",P95="Lead")),
(AND('[1]PWS Information'!$E$10="CWS",T95="Other",P95="Lead")),
(AND('[1]PWS Information'!$E$10="CWS",T95="Building",P95="Lead")))),"Tier 2",
IF((OR((AND('[1]PWS Information'!$E$10="CWS",T95="Single Family Residence",P95="Galvanized Requiring Replacement")),
(AND('[1]PWS Information'!$E$10="CWS",T95="Single Family Residence",P95="Galvanized Requiring Replacement",Q95="Yes")),
(AND('[1]PWS Information'!$E$10="NTNC",P95="Galvanized Requiring Replacement")),
(AND('[1]PWS Information'!$E$10="NTNC",T95="Single Family Residence",Q95="Yes")))),"Tier 3",
IF((OR((AND('[1]PWS Information'!$E$10="CWS",T95="Single Family Residence",R95="Yes",P95="Non-Lead", I95="Non-Lead - Copper",K95="Before 1989")),
(AND('[1]PWS Information'!$E$10="CWS",T95="Single Family Residence",R95="Yes",P95="Non-Lead", M95="Non-Lead - Copper",N95="Before 1989")))),"Tier 4",
IF((OR((AND('[1]PWS Information'!$E$10="NTNC",P95="Non-Lead")),
(AND('[1]PWS Information'!$E$10="CWS",P95="Non-Lead",R95="")),
(AND('[1]PWS Information'!$E$10="CWS",P95="Non-Lead",R95="No")),
(AND('[1]PWS Information'!$E$10="CWS",P95="Non-Lead",R95="Don't Know")),
(AND('[1]PWS Information'!$E$10="CWS",P95="Non-Lead", I95="Non-Lead - Copper", R95="Yes", K95="Between 1989 and 2014")),
(AND('[1]PWS Information'!$E$10="CWS",P95="Non-Lead", I95="Non-Lead - Copper", R95="Yes", K95="After 2014")),
(AND('[1]PWS Information'!$E$10="CWS",P95="Non-Lead", I95="Non-Lead - Copper", R95="Yes", K95="Unknown")),
(AND('[1]PWS Information'!$E$10="CWS",P95="Non-Lead", M95="Non-Lead - Copper", R95="Yes", N95="Between 1989 and 2014")),
(AND('[1]PWS Information'!$E$10="CWS",P95="Non-Lead", M95="Non-Lead - Copper", R95="Yes", N95="After 2014")),
(AND('[1]PWS Information'!$E$10="CWS",P95="Non-Lead", M95="Non-Lead - Copper", R95="Yes", N95="Unknown")),
(AND('[1]PWS Information'!$E$10="CWS",P95="Unknown")),
(AND('[1]PWS Information'!$E$10="NTNC",P95="Unknown")))),"Tier 5",
"")))))</f>
        <v/>
      </c>
      <c r="Y95" s="22"/>
      <c r="Z95" s="22"/>
    </row>
    <row r="96" spans="1:26" ht="29" x14ac:dyDescent="0.35">
      <c r="A96" s="13">
        <v>415</v>
      </c>
      <c r="B96" s="13">
        <v>128</v>
      </c>
      <c r="C96" s="13" t="s">
        <v>68</v>
      </c>
      <c r="D96" s="13" t="s">
        <v>59</v>
      </c>
      <c r="E96" s="13">
        <v>76108</v>
      </c>
      <c r="F96" s="25"/>
      <c r="G96" s="13">
        <v>32.819566000000002</v>
      </c>
      <c r="H96" s="13">
        <v>-97.500401999999994</v>
      </c>
      <c r="I96" s="26" t="s">
        <v>49</v>
      </c>
      <c r="J96" s="27" t="s">
        <v>35</v>
      </c>
      <c r="K96" s="25" t="s">
        <v>38</v>
      </c>
      <c r="L96" s="30"/>
      <c r="M96" s="26" t="s">
        <v>52</v>
      </c>
      <c r="N96" s="27" t="s">
        <v>38</v>
      </c>
      <c r="O96" s="30"/>
      <c r="P96" s="20" t="str">
        <f t="shared" si="1"/>
        <v>Non-Lead</v>
      </c>
      <c r="Q96" s="31"/>
      <c r="R96" s="31"/>
      <c r="S96" s="31"/>
      <c r="T96" s="22" t="s">
        <v>34</v>
      </c>
      <c r="U96" s="22"/>
      <c r="V96" s="22"/>
      <c r="W96" s="22"/>
      <c r="X96" s="32" t="str">
        <f>IF((OR((AND('[1]PWS Information'!$E$10="CWS",T96="Single Family Residence",P96="Lead")),
(AND('[1]PWS Information'!$E$10="CWS",T96="Multiple Family Residence",'[1]PWS Information'!$E$11="Yes",P96="Lead")),
(AND('[1]PWS Information'!$E$10="NTNC",P96="Lead")))),"Tier 1",
IF((OR((AND('[1]PWS Information'!$E$10="CWS",T96="Multiple Family Residence",'[1]PWS Information'!$E$11="No",P96="Lead")),
(AND('[1]PWS Information'!$E$10="CWS",T96="Other",P96="Lead")),
(AND('[1]PWS Information'!$E$10="CWS",T96="Building",P96="Lead")))),"Tier 2",
IF((OR((AND('[1]PWS Information'!$E$10="CWS",T96="Single Family Residence",P96="Galvanized Requiring Replacement")),
(AND('[1]PWS Information'!$E$10="CWS",T96="Single Family Residence",P96="Galvanized Requiring Replacement",Q96="Yes")),
(AND('[1]PWS Information'!$E$10="NTNC",P96="Galvanized Requiring Replacement")),
(AND('[1]PWS Information'!$E$10="NTNC",T96="Single Family Residence",Q96="Yes")))),"Tier 3",
IF((OR((AND('[1]PWS Information'!$E$10="CWS",T96="Single Family Residence",R96="Yes",P96="Non-Lead", I96="Non-Lead - Copper",K96="Before 1989")),
(AND('[1]PWS Information'!$E$10="CWS",T96="Single Family Residence",R96="Yes",P96="Non-Lead", M96="Non-Lead - Copper",N96="Before 1989")))),"Tier 4",
IF((OR((AND('[1]PWS Information'!$E$10="NTNC",P96="Non-Lead")),
(AND('[1]PWS Information'!$E$10="CWS",P96="Non-Lead",R96="")),
(AND('[1]PWS Information'!$E$10="CWS",P96="Non-Lead",R96="No")),
(AND('[1]PWS Information'!$E$10="CWS",P96="Non-Lead",R96="Don't Know")),
(AND('[1]PWS Information'!$E$10="CWS",P96="Non-Lead", I96="Non-Lead - Copper", R96="Yes", K96="Between 1989 and 2014")),
(AND('[1]PWS Information'!$E$10="CWS",P96="Non-Lead", I96="Non-Lead - Copper", R96="Yes", K96="After 2014")),
(AND('[1]PWS Information'!$E$10="CWS",P96="Non-Lead", I96="Non-Lead - Copper", R96="Yes", K96="Unknown")),
(AND('[1]PWS Information'!$E$10="CWS",P96="Non-Lead", M96="Non-Lead - Copper", R96="Yes", N96="Between 1989 and 2014")),
(AND('[1]PWS Information'!$E$10="CWS",P96="Non-Lead", M96="Non-Lead - Copper", R96="Yes", N96="After 2014")),
(AND('[1]PWS Information'!$E$10="CWS",P96="Non-Lead", M96="Non-Lead - Copper", R96="Yes", N96="Unknown")),
(AND('[1]PWS Information'!$E$10="CWS",P96="Unknown")),
(AND('[1]PWS Information'!$E$10="NTNC",P96="Unknown")))),"Tier 5",
"")))))</f>
        <v/>
      </c>
      <c r="Y96" s="22"/>
      <c r="Z96" s="22"/>
    </row>
    <row r="97" spans="1:26" ht="29" x14ac:dyDescent="0.35">
      <c r="A97" s="13">
        <v>142</v>
      </c>
      <c r="B97" s="13">
        <v>132</v>
      </c>
      <c r="C97" s="13" t="s">
        <v>68</v>
      </c>
      <c r="D97" s="13" t="s">
        <v>59</v>
      </c>
      <c r="E97" s="13">
        <v>76108</v>
      </c>
      <c r="F97" s="25"/>
      <c r="G97" s="13">
        <v>32.819127999999999</v>
      </c>
      <c r="H97" s="13">
        <v>-97.500579000000002</v>
      </c>
      <c r="I97" s="26" t="s">
        <v>49</v>
      </c>
      <c r="J97" s="27" t="s">
        <v>35</v>
      </c>
      <c r="K97" s="25" t="s">
        <v>38</v>
      </c>
      <c r="L97" s="30"/>
      <c r="M97" s="26" t="s">
        <v>52</v>
      </c>
      <c r="N97" s="27" t="s">
        <v>38</v>
      </c>
      <c r="O97" s="30"/>
      <c r="P97" s="20" t="str">
        <f t="shared" si="1"/>
        <v>Non-Lead</v>
      </c>
      <c r="Q97" s="31"/>
      <c r="R97" s="31"/>
      <c r="S97" s="31"/>
      <c r="T97" s="22" t="s">
        <v>34</v>
      </c>
      <c r="U97" s="22"/>
      <c r="V97" s="22"/>
      <c r="W97" s="22"/>
      <c r="X97" s="32" t="str">
        <f>IF((OR((AND('[1]PWS Information'!$E$10="CWS",T97="Single Family Residence",P97="Lead")),
(AND('[1]PWS Information'!$E$10="CWS",T97="Multiple Family Residence",'[1]PWS Information'!$E$11="Yes",P97="Lead")),
(AND('[1]PWS Information'!$E$10="NTNC",P97="Lead")))),"Tier 1",
IF((OR((AND('[1]PWS Information'!$E$10="CWS",T97="Multiple Family Residence",'[1]PWS Information'!$E$11="No",P97="Lead")),
(AND('[1]PWS Information'!$E$10="CWS",T97="Other",P97="Lead")),
(AND('[1]PWS Information'!$E$10="CWS",T97="Building",P97="Lead")))),"Tier 2",
IF((OR((AND('[1]PWS Information'!$E$10="CWS",T97="Single Family Residence",P97="Galvanized Requiring Replacement")),
(AND('[1]PWS Information'!$E$10="CWS",T97="Single Family Residence",P97="Galvanized Requiring Replacement",Q97="Yes")),
(AND('[1]PWS Information'!$E$10="NTNC",P97="Galvanized Requiring Replacement")),
(AND('[1]PWS Information'!$E$10="NTNC",T97="Single Family Residence",Q97="Yes")))),"Tier 3",
IF((OR((AND('[1]PWS Information'!$E$10="CWS",T97="Single Family Residence",R97="Yes",P97="Non-Lead", I97="Non-Lead - Copper",K97="Before 1989")),
(AND('[1]PWS Information'!$E$10="CWS",T97="Single Family Residence",R97="Yes",P97="Non-Lead", M97="Non-Lead - Copper",N97="Before 1989")))),"Tier 4",
IF((OR((AND('[1]PWS Information'!$E$10="NTNC",P97="Non-Lead")),
(AND('[1]PWS Information'!$E$10="CWS",P97="Non-Lead",R97="")),
(AND('[1]PWS Information'!$E$10="CWS",P97="Non-Lead",R97="No")),
(AND('[1]PWS Information'!$E$10="CWS",P97="Non-Lead",R97="Don't Know")),
(AND('[1]PWS Information'!$E$10="CWS",P97="Non-Lead", I97="Non-Lead - Copper", R97="Yes", K97="Between 1989 and 2014")),
(AND('[1]PWS Information'!$E$10="CWS",P97="Non-Lead", I97="Non-Lead - Copper", R97="Yes", K97="After 2014")),
(AND('[1]PWS Information'!$E$10="CWS",P97="Non-Lead", I97="Non-Lead - Copper", R97="Yes", K97="Unknown")),
(AND('[1]PWS Information'!$E$10="CWS",P97="Non-Lead", M97="Non-Lead - Copper", R97="Yes", N97="Between 1989 and 2014")),
(AND('[1]PWS Information'!$E$10="CWS",P97="Non-Lead", M97="Non-Lead - Copper", R97="Yes", N97="After 2014")),
(AND('[1]PWS Information'!$E$10="CWS",P97="Non-Lead", M97="Non-Lead - Copper", R97="Yes", N97="Unknown")),
(AND('[1]PWS Information'!$E$10="CWS",P97="Unknown")),
(AND('[1]PWS Information'!$E$10="NTNC",P97="Unknown")))),"Tier 5",
"")))))</f>
        <v/>
      </c>
      <c r="Y97" s="22"/>
      <c r="Z97" s="22"/>
    </row>
    <row r="98" spans="1:26" ht="29" x14ac:dyDescent="0.35">
      <c r="A98" s="13">
        <v>747</v>
      </c>
      <c r="B98" s="13">
        <v>117</v>
      </c>
      <c r="C98" s="13" t="s">
        <v>70</v>
      </c>
      <c r="D98" s="13" t="s">
        <v>59</v>
      </c>
      <c r="E98" s="13">
        <v>76135</v>
      </c>
      <c r="F98" s="25"/>
      <c r="G98" s="13">
        <v>32.825569000000002</v>
      </c>
      <c r="H98" s="13">
        <v>-97.497230999999999</v>
      </c>
      <c r="I98" s="26" t="s">
        <v>49</v>
      </c>
      <c r="J98" s="27" t="s">
        <v>35</v>
      </c>
      <c r="K98" s="25" t="s">
        <v>38</v>
      </c>
      <c r="L98" s="30"/>
      <c r="M98" s="26" t="s">
        <v>52</v>
      </c>
      <c r="N98" s="27" t="s">
        <v>38</v>
      </c>
      <c r="O98" s="30"/>
      <c r="P98" s="20" t="str">
        <f t="shared" si="1"/>
        <v>Non-Lead</v>
      </c>
      <c r="Q98" s="31"/>
      <c r="R98" s="31"/>
      <c r="S98" s="31"/>
      <c r="T98" s="22" t="s">
        <v>34</v>
      </c>
      <c r="U98" s="22"/>
      <c r="V98" s="22"/>
      <c r="W98" s="22"/>
      <c r="X98" s="32" t="str">
        <f>IF((OR((AND('[1]PWS Information'!$E$10="CWS",T98="Single Family Residence",P98="Lead")),
(AND('[1]PWS Information'!$E$10="CWS",T98="Multiple Family Residence",'[1]PWS Information'!$E$11="Yes",P98="Lead")),
(AND('[1]PWS Information'!$E$10="NTNC",P98="Lead")))),"Tier 1",
IF((OR((AND('[1]PWS Information'!$E$10="CWS",T98="Multiple Family Residence",'[1]PWS Information'!$E$11="No",P98="Lead")),
(AND('[1]PWS Information'!$E$10="CWS",T98="Other",P98="Lead")),
(AND('[1]PWS Information'!$E$10="CWS",T98="Building",P98="Lead")))),"Tier 2",
IF((OR((AND('[1]PWS Information'!$E$10="CWS",T98="Single Family Residence",P98="Galvanized Requiring Replacement")),
(AND('[1]PWS Information'!$E$10="CWS",T98="Single Family Residence",P98="Galvanized Requiring Replacement",Q98="Yes")),
(AND('[1]PWS Information'!$E$10="NTNC",P98="Galvanized Requiring Replacement")),
(AND('[1]PWS Information'!$E$10="NTNC",T98="Single Family Residence",Q98="Yes")))),"Tier 3",
IF((OR((AND('[1]PWS Information'!$E$10="CWS",T98="Single Family Residence",R98="Yes",P98="Non-Lead", I98="Non-Lead - Copper",K98="Before 1989")),
(AND('[1]PWS Information'!$E$10="CWS",T98="Single Family Residence",R98="Yes",P98="Non-Lead", M98="Non-Lead - Copper",N98="Before 1989")))),"Tier 4",
IF((OR((AND('[1]PWS Information'!$E$10="NTNC",P98="Non-Lead")),
(AND('[1]PWS Information'!$E$10="CWS",P98="Non-Lead",R98="")),
(AND('[1]PWS Information'!$E$10="CWS",P98="Non-Lead",R98="No")),
(AND('[1]PWS Information'!$E$10="CWS",P98="Non-Lead",R98="Don't Know")),
(AND('[1]PWS Information'!$E$10="CWS",P98="Non-Lead", I98="Non-Lead - Copper", R98="Yes", K98="Between 1989 and 2014")),
(AND('[1]PWS Information'!$E$10="CWS",P98="Non-Lead", I98="Non-Lead - Copper", R98="Yes", K98="After 2014")),
(AND('[1]PWS Information'!$E$10="CWS",P98="Non-Lead", I98="Non-Lead - Copper", R98="Yes", K98="Unknown")),
(AND('[1]PWS Information'!$E$10="CWS",P98="Non-Lead", M98="Non-Lead - Copper", R98="Yes", N98="Between 1989 and 2014")),
(AND('[1]PWS Information'!$E$10="CWS",P98="Non-Lead", M98="Non-Lead - Copper", R98="Yes", N98="After 2014")),
(AND('[1]PWS Information'!$E$10="CWS",P98="Non-Lead", M98="Non-Lead - Copper", R98="Yes", N98="Unknown")),
(AND('[1]PWS Information'!$E$10="CWS",P98="Unknown")),
(AND('[1]PWS Information'!$E$10="NTNC",P98="Unknown")))),"Tier 5",
"")))))</f>
        <v/>
      </c>
      <c r="Y98" s="22"/>
      <c r="Z98" s="22"/>
    </row>
    <row r="99" spans="1:26" ht="29" x14ac:dyDescent="0.35">
      <c r="A99" s="13">
        <v>776</v>
      </c>
      <c r="B99" s="13">
        <v>121</v>
      </c>
      <c r="C99" s="13" t="s">
        <v>70</v>
      </c>
      <c r="D99" s="13" t="s">
        <v>59</v>
      </c>
      <c r="E99" s="13">
        <v>76135</v>
      </c>
      <c r="F99" s="25"/>
      <c r="G99" s="13">
        <v>32.826070999999999</v>
      </c>
      <c r="H99" s="13">
        <v>-97.497472000000002</v>
      </c>
      <c r="I99" s="26" t="s">
        <v>49</v>
      </c>
      <c r="J99" s="27" t="s">
        <v>35</v>
      </c>
      <c r="K99" s="25" t="s">
        <v>38</v>
      </c>
      <c r="L99" s="30"/>
      <c r="M99" s="26" t="s">
        <v>52</v>
      </c>
      <c r="N99" s="27" t="s">
        <v>38</v>
      </c>
      <c r="O99" s="30"/>
      <c r="P99" s="20" t="str">
        <f t="shared" si="1"/>
        <v>Non-Lead</v>
      </c>
      <c r="Q99" s="31"/>
      <c r="R99" s="31"/>
      <c r="S99" s="31"/>
      <c r="T99" s="22" t="s">
        <v>34</v>
      </c>
      <c r="U99" s="22"/>
      <c r="V99" s="22"/>
      <c r="W99" s="22"/>
      <c r="X99" s="32" t="str">
        <f>IF((OR((AND('[1]PWS Information'!$E$10="CWS",T99="Single Family Residence",P99="Lead")),
(AND('[1]PWS Information'!$E$10="CWS",T99="Multiple Family Residence",'[1]PWS Information'!$E$11="Yes",P99="Lead")),
(AND('[1]PWS Information'!$E$10="NTNC",P99="Lead")))),"Tier 1",
IF((OR((AND('[1]PWS Information'!$E$10="CWS",T99="Multiple Family Residence",'[1]PWS Information'!$E$11="No",P99="Lead")),
(AND('[1]PWS Information'!$E$10="CWS",T99="Other",P99="Lead")),
(AND('[1]PWS Information'!$E$10="CWS",T99="Building",P99="Lead")))),"Tier 2",
IF((OR((AND('[1]PWS Information'!$E$10="CWS",T99="Single Family Residence",P99="Galvanized Requiring Replacement")),
(AND('[1]PWS Information'!$E$10="CWS",T99="Single Family Residence",P99="Galvanized Requiring Replacement",Q99="Yes")),
(AND('[1]PWS Information'!$E$10="NTNC",P99="Galvanized Requiring Replacement")),
(AND('[1]PWS Information'!$E$10="NTNC",T99="Single Family Residence",Q99="Yes")))),"Tier 3",
IF((OR((AND('[1]PWS Information'!$E$10="CWS",T99="Single Family Residence",R99="Yes",P99="Non-Lead", I99="Non-Lead - Copper",K99="Before 1989")),
(AND('[1]PWS Information'!$E$10="CWS",T99="Single Family Residence",R99="Yes",P99="Non-Lead", M99="Non-Lead - Copper",N99="Before 1989")))),"Tier 4",
IF((OR((AND('[1]PWS Information'!$E$10="NTNC",P99="Non-Lead")),
(AND('[1]PWS Information'!$E$10="CWS",P99="Non-Lead",R99="")),
(AND('[1]PWS Information'!$E$10="CWS",P99="Non-Lead",R99="No")),
(AND('[1]PWS Information'!$E$10="CWS",P99="Non-Lead",R99="Don't Know")),
(AND('[1]PWS Information'!$E$10="CWS",P99="Non-Lead", I99="Non-Lead - Copper", R99="Yes", K99="Between 1989 and 2014")),
(AND('[1]PWS Information'!$E$10="CWS",P99="Non-Lead", I99="Non-Lead - Copper", R99="Yes", K99="After 2014")),
(AND('[1]PWS Information'!$E$10="CWS",P99="Non-Lead", I99="Non-Lead - Copper", R99="Yes", K99="Unknown")),
(AND('[1]PWS Information'!$E$10="CWS",P99="Non-Lead", M99="Non-Lead - Copper", R99="Yes", N99="Between 1989 and 2014")),
(AND('[1]PWS Information'!$E$10="CWS",P99="Non-Lead", M99="Non-Lead - Copper", R99="Yes", N99="After 2014")),
(AND('[1]PWS Information'!$E$10="CWS",P99="Non-Lead", M99="Non-Lead - Copper", R99="Yes", N99="Unknown")),
(AND('[1]PWS Information'!$E$10="CWS",P99="Unknown")),
(AND('[1]PWS Information'!$E$10="NTNC",P99="Unknown")))),"Tier 5",
"")))))</f>
        <v/>
      </c>
      <c r="Y99" s="22"/>
      <c r="Z99" s="22"/>
    </row>
    <row r="100" spans="1:26" ht="29" x14ac:dyDescent="0.35">
      <c r="A100" s="13">
        <v>3601</v>
      </c>
      <c r="B100" s="13">
        <v>125</v>
      </c>
      <c r="C100" s="13" t="s">
        <v>70</v>
      </c>
      <c r="D100" s="13" t="s">
        <v>59</v>
      </c>
      <c r="E100" s="13">
        <v>76135</v>
      </c>
      <c r="F100" s="25"/>
      <c r="G100" s="13">
        <v>32.826027000000003</v>
      </c>
      <c r="H100" s="13">
        <v>-97.496858000000003</v>
      </c>
      <c r="I100" s="26" t="s">
        <v>49</v>
      </c>
      <c r="J100" s="27" t="s">
        <v>35</v>
      </c>
      <c r="K100" s="25" t="s">
        <v>38</v>
      </c>
      <c r="L100" s="30"/>
      <c r="M100" s="26" t="s">
        <v>52</v>
      </c>
      <c r="N100" s="27" t="s">
        <v>38</v>
      </c>
      <c r="O100" s="30"/>
      <c r="P100" s="20" t="str">
        <f t="shared" si="1"/>
        <v>Non-Lead</v>
      </c>
      <c r="Q100" s="31"/>
      <c r="R100" s="31"/>
      <c r="S100" s="31"/>
      <c r="T100" s="22" t="s">
        <v>34</v>
      </c>
      <c r="U100" s="22"/>
      <c r="V100" s="22"/>
      <c r="W100" s="22"/>
      <c r="X100" s="32" t="str">
        <f>IF((OR((AND('[1]PWS Information'!$E$10="CWS",T100="Single Family Residence",P100="Lead")),
(AND('[1]PWS Information'!$E$10="CWS",T100="Multiple Family Residence",'[1]PWS Information'!$E$11="Yes",P100="Lead")),
(AND('[1]PWS Information'!$E$10="NTNC",P100="Lead")))),"Tier 1",
IF((OR((AND('[1]PWS Information'!$E$10="CWS",T100="Multiple Family Residence",'[1]PWS Information'!$E$11="No",P100="Lead")),
(AND('[1]PWS Information'!$E$10="CWS",T100="Other",P100="Lead")),
(AND('[1]PWS Information'!$E$10="CWS",T100="Building",P100="Lead")))),"Tier 2",
IF((OR((AND('[1]PWS Information'!$E$10="CWS",T100="Single Family Residence",P100="Galvanized Requiring Replacement")),
(AND('[1]PWS Information'!$E$10="CWS",T100="Single Family Residence",P100="Galvanized Requiring Replacement",Q100="Yes")),
(AND('[1]PWS Information'!$E$10="NTNC",P100="Galvanized Requiring Replacement")),
(AND('[1]PWS Information'!$E$10="NTNC",T100="Single Family Residence",Q100="Yes")))),"Tier 3",
IF((OR((AND('[1]PWS Information'!$E$10="CWS",T100="Single Family Residence",R100="Yes",P100="Non-Lead", I100="Non-Lead - Copper",K100="Before 1989")),
(AND('[1]PWS Information'!$E$10="CWS",T100="Single Family Residence",R100="Yes",P100="Non-Lead", M100="Non-Lead - Copper",N100="Before 1989")))),"Tier 4",
IF((OR((AND('[1]PWS Information'!$E$10="NTNC",P100="Non-Lead")),
(AND('[1]PWS Information'!$E$10="CWS",P100="Non-Lead",R100="")),
(AND('[1]PWS Information'!$E$10="CWS",P100="Non-Lead",R100="No")),
(AND('[1]PWS Information'!$E$10="CWS",P100="Non-Lead",R100="Don't Know")),
(AND('[1]PWS Information'!$E$10="CWS",P100="Non-Lead", I100="Non-Lead - Copper", R100="Yes", K100="Between 1989 and 2014")),
(AND('[1]PWS Information'!$E$10="CWS",P100="Non-Lead", I100="Non-Lead - Copper", R100="Yes", K100="After 2014")),
(AND('[1]PWS Information'!$E$10="CWS",P100="Non-Lead", I100="Non-Lead - Copper", R100="Yes", K100="Unknown")),
(AND('[1]PWS Information'!$E$10="CWS",P100="Non-Lead", M100="Non-Lead - Copper", R100="Yes", N100="Between 1989 and 2014")),
(AND('[1]PWS Information'!$E$10="CWS",P100="Non-Lead", M100="Non-Lead - Copper", R100="Yes", N100="After 2014")),
(AND('[1]PWS Information'!$E$10="CWS",P100="Non-Lead", M100="Non-Lead - Copper", R100="Yes", N100="Unknown")),
(AND('[1]PWS Information'!$E$10="CWS",P100="Unknown")),
(AND('[1]PWS Information'!$E$10="NTNC",P100="Unknown")))),"Tier 5",
"")))))</f>
        <v/>
      </c>
      <c r="Y100" s="22"/>
      <c r="Z100" s="22"/>
    </row>
    <row r="101" spans="1:26" ht="29" x14ac:dyDescent="0.35">
      <c r="A101" s="13">
        <v>701</v>
      </c>
      <c r="B101" s="13">
        <v>100</v>
      </c>
      <c r="C101" s="13" t="s">
        <v>71</v>
      </c>
      <c r="D101" s="13" t="s">
        <v>59</v>
      </c>
      <c r="E101" s="13">
        <v>76135</v>
      </c>
      <c r="F101" s="25"/>
      <c r="G101" s="13">
        <v>32.823548000000002</v>
      </c>
      <c r="H101" s="13">
        <v>-97.497386000000006</v>
      </c>
      <c r="I101" s="26" t="s">
        <v>49</v>
      </c>
      <c r="J101" s="27" t="s">
        <v>35</v>
      </c>
      <c r="K101" s="25" t="s">
        <v>38</v>
      </c>
      <c r="L101" s="30"/>
      <c r="M101" s="26" t="s">
        <v>49</v>
      </c>
      <c r="N101" s="27" t="s">
        <v>38</v>
      </c>
      <c r="O101" s="30"/>
      <c r="P101" s="20" t="str">
        <f t="shared" si="1"/>
        <v>Non-Lead</v>
      </c>
      <c r="Q101" s="31"/>
      <c r="R101" s="31"/>
      <c r="S101" s="31"/>
      <c r="T101" s="22" t="s">
        <v>34</v>
      </c>
      <c r="U101" s="22"/>
      <c r="V101" s="22"/>
      <c r="W101" s="22"/>
      <c r="X101" s="32" t="str">
        <f>IF((OR((AND('[1]PWS Information'!$E$10="CWS",T101="Single Family Residence",P101="Lead")),
(AND('[1]PWS Information'!$E$10="CWS",T101="Multiple Family Residence",'[1]PWS Information'!$E$11="Yes",P101="Lead")),
(AND('[1]PWS Information'!$E$10="NTNC",P101="Lead")))),"Tier 1",
IF((OR((AND('[1]PWS Information'!$E$10="CWS",T101="Multiple Family Residence",'[1]PWS Information'!$E$11="No",P101="Lead")),
(AND('[1]PWS Information'!$E$10="CWS",T101="Other",P101="Lead")),
(AND('[1]PWS Information'!$E$10="CWS",T101="Building",P101="Lead")))),"Tier 2",
IF((OR((AND('[1]PWS Information'!$E$10="CWS",T101="Single Family Residence",P101="Galvanized Requiring Replacement")),
(AND('[1]PWS Information'!$E$10="CWS",T101="Single Family Residence",P101="Galvanized Requiring Replacement",Q101="Yes")),
(AND('[1]PWS Information'!$E$10="NTNC",P101="Galvanized Requiring Replacement")),
(AND('[1]PWS Information'!$E$10="NTNC",T101="Single Family Residence",Q101="Yes")))),"Tier 3",
IF((OR((AND('[1]PWS Information'!$E$10="CWS",T101="Single Family Residence",R101="Yes",P101="Non-Lead", I101="Non-Lead - Copper",K101="Before 1989")),
(AND('[1]PWS Information'!$E$10="CWS",T101="Single Family Residence",R101="Yes",P101="Non-Lead", M101="Non-Lead - Copper",N101="Before 1989")))),"Tier 4",
IF((OR((AND('[1]PWS Information'!$E$10="NTNC",P101="Non-Lead")),
(AND('[1]PWS Information'!$E$10="CWS",P101="Non-Lead",R101="")),
(AND('[1]PWS Information'!$E$10="CWS",P101="Non-Lead",R101="No")),
(AND('[1]PWS Information'!$E$10="CWS",P101="Non-Lead",R101="Don't Know")),
(AND('[1]PWS Information'!$E$10="CWS",P101="Non-Lead", I101="Non-Lead - Copper", R101="Yes", K101="Between 1989 and 2014")),
(AND('[1]PWS Information'!$E$10="CWS",P101="Non-Lead", I101="Non-Lead - Copper", R101="Yes", K101="After 2014")),
(AND('[1]PWS Information'!$E$10="CWS",P101="Non-Lead", I101="Non-Lead - Copper", R101="Yes", K101="Unknown")),
(AND('[1]PWS Information'!$E$10="CWS",P101="Non-Lead", M101="Non-Lead - Copper", R101="Yes", N101="Between 1989 and 2014")),
(AND('[1]PWS Information'!$E$10="CWS",P101="Non-Lead", M101="Non-Lead - Copper", R101="Yes", N101="After 2014")),
(AND('[1]PWS Information'!$E$10="CWS",P101="Non-Lead", M101="Non-Lead - Copper", R101="Yes", N101="Unknown")),
(AND('[1]PWS Information'!$E$10="CWS",P101="Unknown")),
(AND('[1]PWS Information'!$E$10="NTNC",P101="Unknown")))),"Tier 5",
"")))))</f>
        <v/>
      </c>
      <c r="Y101" s="22"/>
      <c r="Z101" s="22"/>
    </row>
    <row r="102" spans="1:26" ht="29" x14ac:dyDescent="0.35">
      <c r="A102" s="13">
        <v>19</v>
      </c>
      <c r="B102" s="13">
        <v>104</v>
      </c>
      <c r="C102" s="13" t="s">
        <v>71</v>
      </c>
      <c r="D102" s="13" t="s">
        <v>59</v>
      </c>
      <c r="E102" s="13">
        <v>76135</v>
      </c>
      <c r="F102" s="25"/>
      <c r="G102" s="13">
        <v>32.824052000000002</v>
      </c>
      <c r="H102" s="13">
        <v>-97.497320000000002</v>
      </c>
      <c r="I102" s="26" t="s">
        <v>49</v>
      </c>
      <c r="J102" s="27" t="s">
        <v>35</v>
      </c>
      <c r="K102" s="25" t="s">
        <v>38</v>
      </c>
      <c r="L102" s="30"/>
      <c r="M102" s="26" t="s">
        <v>49</v>
      </c>
      <c r="N102" s="27" t="s">
        <v>38</v>
      </c>
      <c r="O102" s="30"/>
      <c r="P102" s="20" t="str">
        <f t="shared" si="1"/>
        <v>Non-Lead</v>
      </c>
      <c r="Q102" s="31"/>
      <c r="R102" s="31"/>
      <c r="S102" s="31"/>
      <c r="T102" s="22" t="s">
        <v>34</v>
      </c>
      <c r="U102" s="22"/>
      <c r="V102" s="22"/>
      <c r="W102" s="22"/>
      <c r="X102" s="32" t="str">
        <f>IF((OR((AND('[1]PWS Information'!$E$10="CWS",T102="Single Family Residence",P102="Lead")),
(AND('[1]PWS Information'!$E$10="CWS",T102="Multiple Family Residence",'[1]PWS Information'!$E$11="Yes",P102="Lead")),
(AND('[1]PWS Information'!$E$10="NTNC",P102="Lead")))),"Tier 1",
IF((OR((AND('[1]PWS Information'!$E$10="CWS",T102="Multiple Family Residence",'[1]PWS Information'!$E$11="No",P102="Lead")),
(AND('[1]PWS Information'!$E$10="CWS",T102="Other",P102="Lead")),
(AND('[1]PWS Information'!$E$10="CWS",T102="Building",P102="Lead")))),"Tier 2",
IF((OR((AND('[1]PWS Information'!$E$10="CWS",T102="Single Family Residence",P102="Galvanized Requiring Replacement")),
(AND('[1]PWS Information'!$E$10="CWS",T102="Single Family Residence",P102="Galvanized Requiring Replacement",Q102="Yes")),
(AND('[1]PWS Information'!$E$10="NTNC",P102="Galvanized Requiring Replacement")),
(AND('[1]PWS Information'!$E$10="NTNC",T102="Single Family Residence",Q102="Yes")))),"Tier 3",
IF((OR((AND('[1]PWS Information'!$E$10="CWS",T102="Single Family Residence",R102="Yes",P102="Non-Lead", I102="Non-Lead - Copper",K102="Before 1989")),
(AND('[1]PWS Information'!$E$10="CWS",T102="Single Family Residence",R102="Yes",P102="Non-Lead", M102="Non-Lead - Copper",N102="Before 1989")))),"Tier 4",
IF((OR((AND('[1]PWS Information'!$E$10="NTNC",P102="Non-Lead")),
(AND('[1]PWS Information'!$E$10="CWS",P102="Non-Lead",R102="")),
(AND('[1]PWS Information'!$E$10="CWS",P102="Non-Lead",R102="No")),
(AND('[1]PWS Information'!$E$10="CWS",P102="Non-Lead",R102="Don't Know")),
(AND('[1]PWS Information'!$E$10="CWS",P102="Non-Lead", I102="Non-Lead - Copper", R102="Yes", K102="Between 1989 and 2014")),
(AND('[1]PWS Information'!$E$10="CWS",P102="Non-Lead", I102="Non-Lead - Copper", R102="Yes", K102="After 2014")),
(AND('[1]PWS Information'!$E$10="CWS",P102="Non-Lead", I102="Non-Lead - Copper", R102="Yes", K102="Unknown")),
(AND('[1]PWS Information'!$E$10="CWS",P102="Non-Lead", M102="Non-Lead - Copper", R102="Yes", N102="Between 1989 and 2014")),
(AND('[1]PWS Information'!$E$10="CWS",P102="Non-Lead", M102="Non-Lead - Copper", R102="Yes", N102="After 2014")),
(AND('[1]PWS Information'!$E$10="CWS",P102="Non-Lead", M102="Non-Lead - Copper", R102="Yes", N102="Unknown")),
(AND('[1]PWS Information'!$E$10="CWS",P102="Unknown")),
(AND('[1]PWS Information'!$E$10="NTNC",P102="Unknown")))),"Tier 5",
"")))))</f>
        <v/>
      </c>
      <c r="Y102" s="22"/>
      <c r="Z102" s="22"/>
    </row>
    <row r="103" spans="1:26" ht="29" x14ac:dyDescent="0.35">
      <c r="A103" s="13">
        <v>20</v>
      </c>
      <c r="B103" s="13">
        <v>108</v>
      </c>
      <c r="C103" s="13" t="s">
        <v>71</v>
      </c>
      <c r="D103" s="13" t="s">
        <v>59</v>
      </c>
      <c r="E103" s="13">
        <v>76135</v>
      </c>
      <c r="F103" s="25"/>
      <c r="G103" s="13">
        <v>32.824334999999998</v>
      </c>
      <c r="H103" s="13">
        <v>-97.497178000000005</v>
      </c>
      <c r="I103" s="26" t="s">
        <v>49</v>
      </c>
      <c r="J103" s="27" t="s">
        <v>35</v>
      </c>
      <c r="K103" s="25" t="s">
        <v>38</v>
      </c>
      <c r="L103" s="30"/>
      <c r="M103" s="26" t="s">
        <v>49</v>
      </c>
      <c r="N103" s="27" t="s">
        <v>38</v>
      </c>
      <c r="O103" s="30"/>
      <c r="P103" s="20" t="str">
        <f t="shared" si="1"/>
        <v>Non-Lead</v>
      </c>
      <c r="Q103" s="31"/>
      <c r="R103" s="31"/>
      <c r="S103" s="31"/>
      <c r="T103" s="22" t="s">
        <v>34</v>
      </c>
      <c r="U103" s="22"/>
      <c r="V103" s="22"/>
      <c r="W103" s="22"/>
      <c r="X103" s="32" t="str">
        <f>IF((OR((AND('[1]PWS Information'!$E$10="CWS",T103="Single Family Residence",P103="Lead")),
(AND('[1]PWS Information'!$E$10="CWS",T103="Multiple Family Residence",'[1]PWS Information'!$E$11="Yes",P103="Lead")),
(AND('[1]PWS Information'!$E$10="NTNC",P103="Lead")))),"Tier 1",
IF((OR((AND('[1]PWS Information'!$E$10="CWS",T103="Multiple Family Residence",'[1]PWS Information'!$E$11="No",P103="Lead")),
(AND('[1]PWS Information'!$E$10="CWS",T103="Other",P103="Lead")),
(AND('[1]PWS Information'!$E$10="CWS",T103="Building",P103="Lead")))),"Tier 2",
IF((OR((AND('[1]PWS Information'!$E$10="CWS",T103="Single Family Residence",P103="Galvanized Requiring Replacement")),
(AND('[1]PWS Information'!$E$10="CWS",T103="Single Family Residence",P103="Galvanized Requiring Replacement",Q103="Yes")),
(AND('[1]PWS Information'!$E$10="NTNC",P103="Galvanized Requiring Replacement")),
(AND('[1]PWS Information'!$E$10="NTNC",T103="Single Family Residence",Q103="Yes")))),"Tier 3",
IF((OR((AND('[1]PWS Information'!$E$10="CWS",T103="Single Family Residence",R103="Yes",P103="Non-Lead", I103="Non-Lead - Copper",K103="Before 1989")),
(AND('[1]PWS Information'!$E$10="CWS",T103="Single Family Residence",R103="Yes",P103="Non-Lead", M103="Non-Lead - Copper",N103="Before 1989")))),"Tier 4",
IF((OR((AND('[1]PWS Information'!$E$10="NTNC",P103="Non-Lead")),
(AND('[1]PWS Information'!$E$10="CWS",P103="Non-Lead",R103="")),
(AND('[1]PWS Information'!$E$10="CWS",P103="Non-Lead",R103="No")),
(AND('[1]PWS Information'!$E$10="CWS",P103="Non-Lead",R103="Don't Know")),
(AND('[1]PWS Information'!$E$10="CWS",P103="Non-Lead", I103="Non-Lead - Copper", R103="Yes", K103="Between 1989 and 2014")),
(AND('[1]PWS Information'!$E$10="CWS",P103="Non-Lead", I103="Non-Lead - Copper", R103="Yes", K103="After 2014")),
(AND('[1]PWS Information'!$E$10="CWS",P103="Non-Lead", I103="Non-Lead - Copper", R103="Yes", K103="Unknown")),
(AND('[1]PWS Information'!$E$10="CWS",P103="Non-Lead", M103="Non-Lead - Copper", R103="Yes", N103="Between 1989 and 2014")),
(AND('[1]PWS Information'!$E$10="CWS",P103="Non-Lead", M103="Non-Lead - Copper", R103="Yes", N103="After 2014")),
(AND('[1]PWS Information'!$E$10="CWS",P103="Non-Lead", M103="Non-Lead - Copper", R103="Yes", N103="Unknown")),
(AND('[1]PWS Information'!$E$10="CWS",P103="Unknown")),
(AND('[1]PWS Information'!$E$10="NTNC",P103="Unknown")))),"Tier 5",
"")))))</f>
        <v/>
      </c>
      <c r="Y103" s="22"/>
      <c r="Z103" s="22"/>
    </row>
    <row r="104" spans="1:26" ht="29" x14ac:dyDescent="0.35">
      <c r="A104" s="13">
        <v>1201</v>
      </c>
      <c r="B104" s="13">
        <v>109</v>
      </c>
      <c r="C104" s="13" t="s">
        <v>71</v>
      </c>
      <c r="D104" s="13" t="s">
        <v>59</v>
      </c>
      <c r="E104" s="13">
        <v>76135</v>
      </c>
      <c r="F104" s="25"/>
      <c r="G104" s="13">
        <v>32.824841999999997</v>
      </c>
      <c r="H104" s="13">
        <v>-97.497547999999995</v>
      </c>
      <c r="I104" s="26" t="s">
        <v>49</v>
      </c>
      <c r="J104" s="27" t="s">
        <v>35</v>
      </c>
      <c r="K104" s="25" t="s">
        <v>38</v>
      </c>
      <c r="L104" s="30"/>
      <c r="M104" s="26" t="s">
        <v>52</v>
      </c>
      <c r="N104" s="27" t="s">
        <v>38</v>
      </c>
      <c r="O104" s="30"/>
      <c r="P104" s="20" t="str">
        <f t="shared" si="1"/>
        <v>Non-Lead</v>
      </c>
      <c r="Q104" s="31"/>
      <c r="R104" s="31"/>
      <c r="S104" s="31"/>
      <c r="T104" s="22" t="s">
        <v>34</v>
      </c>
      <c r="U104" s="22"/>
      <c r="V104" s="22"/>
      <c r="W104" s="22"/>
      <c r="X104" s="32" t="str">
        <f>IF((OR((AND('[1]PWS Information'!$E$10="CWS",T104="Single Family Residence",P104="Lead")),
(AND('[1]PWS Information'!$E$10="CWS",T104="Multiple Family Residence",'[1]PWS Information'!$E$11="Yes",P104="Lead")),
(AND('[1]PWS Information'!$E$10="NTNC",P104="Lead")))),"Tier 1",
IF((OR((AND('[1]PWS Information'!$E$10="CWS",T104="Multiple Family Residence",'[1]PWS Information'!$E$11="No",P104="Lead")),
(AND('[1]PWS Information'!$E$10="CWS",T104="Other",P104="Lead")),
(AND('[1]PWS Information'!$E$10="CWS",T104="Building",P104="Lead")))),"Tier 2",
IF((OR((AND('[1]PWS Information'!$E$10="CWS",T104="Single Family Residence",P104="Galvanized Requiring Replacement")),
(AND('[1]PWS Information'!$E$10="CWS",T104="Single Family Residence",P104="Galvanized Requiring Replacement",Q104="Yes")),
(AND('[1]PWS Information'!$E$10="NTNC",P104="Galvanized Requiring Replacement")),
(AND('[1]PWS Information'!$E$10="NTNC",T104="Single Family Residence",Q104="Yes")))),"Tier 3",
IF((OR((AND('[1]PWS Information'!$E$10="CWS",T104="Single Family Residence",R104="Yes",P104="Non-Lead", I104="Non-Lead - Copper",K104="Before 1989")),
(AND('[1]PWS Information'!$E$10="CWS",T104="Single Family Residence",R104="Yes",P104="Non-Lead", M104="Non-Lead - Copper",N104="Before 1989")))),"Tier 4",
IF((OR((AND('[1]PWS Information'!$E$10="NTNC",P104="Non-Lead")),
(AND('[1]PWS Information'!$E$10="CWS",P104="Non-Lead",R104="")),
(AND('[1]PWS Information'!$E$10="CWS",P104="Non-Lead",R104="No")),
(AND('[1]PWS Information'!$E$10="CWS",P104="Non-Lead",R104="Don't Know")),
(AND('[1]PWS Information'!$E$10="CWS",P104="Non-Lead", I104="Non-Lead - Copper", R104="Yes", K104="Between 1989 and 2014")),
(AND('[1]PWS Information'!$E$10="CWS",P104="Non-Lead", I104="Non-Lead - Copper", R104="Yes", K104="After 2014")),
(AND('[1]PWS Information'!$E$10="CWS",P104="Non-Lead", I104="Non-Lead - Copper", R104="Yes", K104="Unknown")),
(AND('[1]PWS Information'!$E$10="CWS",P104="Non-Lead", M104="Non-Lead - Copper", R104="Yes", N104="Between 1989 and 2014")),
(AND('[1]PWS Information'!$E$10="CWS",P104="Non-Lead", M104="Non-Lead - Copper", R104="Yes", N104="After 2014")),
(AND('[1]PWS Information'!$E$10="CWS",P104="Non-Lead", M104="Non-Lead - Copper", R104="Yes", N104="Unknown")),
(AND('[1]PWS Information'!$E$10="CWS",P104="Unknown")),
(AND('[1]PWS Information'!$E$10="NTNC",P104="Unknown")))),"Tier 5",
"")))))</f>
        <v/>
      </c>
      <c r="Y104" s="22"/>
      <c r="Z104" s="22"/>
    </row>
    <row r="105" spans="1:26" ht="29" x14ac:dyDescent="0.35">
      <c r="A105" s="13">
        <v>21</v>
      </c>
      <c r="B105" s="13">
        <v>112</v>
      </c>
      <c r="C105" s="13" t="s">
        <v>71</v>
      </c>
      <c r="D105" s="13" t="s">
        <v>59</v>
      </c>
      <c r="E105" s="13">
        <v>76135</v>
      </c>
      <c r="F105" s="25"/>
      <c r="G105" s="13">
        <v>32.824806000000002</v>
      </c>
      <c r="H105" s="13">
        <v>-97.496922999999995</v>
      </c>
      <c r="I105" s="26" t="s">
        <v>49</v>
      </c>
      <c r="J105" s="27" t="s">
        <v>35</v>
      </c>
      <c r="K105" s="25" t="s">
        <v>38</v>
      </c>
      <c r="L105" s="30"/>
      <c r="M105" s="26" t="s">
        <v>49</v>
      </c>
      <c r="N105" s="27" t="s">
        <v>38</v>
      </c>
      <c r="O105" s="30"/>
      <c r="P105" s="20" t="str">
        <f t="shared" si="1"/>
        <v>Non-Lead</v>
      </c>
      <c r="Q105" s="31"/>
      <c r="R105" s="31"/>
      <c r="S105" s="31"/>
      <c r="T105" s="22" t="s">
        <v>34</v>
      </c>
      <c r="U105" s="22"/>
      <c r="V105" s="22"/>
      <c r="W105" s="22"/>
      <c r="X105" s="32" t="str">
        <f>IF((OR((AND('[1]PWS Information'!$E$10="CWS",T105="Single Family Residence",P105="Lead")),
(AND('[1]PWS Information'!$E$10="CWS",T105="Multiple Family Residence",'[1]PWS Information'!$E$11="Yes",P105="Lead")),
(AND('[1]PWS Information'!$E$10="NTNC",P105="Lead")))),"Tier 1",
IF((OR((AND('[1]PWS Information'!$E$10="CWS",T105="Multiple Family Residence",'[1]PWS Information'!$E$11="No",P105="Lead")),
(AND('[1]PWS Information'!$E$10="CWS",T105="Other",P105="Lead")),
(AND('[1]PWS Information'!$E$10="CWS",T105="Building",P105="Lead")))),"Tier 2",
IF((OR((AND('[1]PWS Information'!$E$10="CWS",T105="Single Family Residence",P105="Galvanized Requiring Replacement")),
(AND('[1]PWS Information'!$E$10="CWS",T105="Single Family Residence",P105="Galvanized Requiring Replacement",Q105="Yes")),
(AND('[1]PWS Information'!$E$10="NTNC",P105="Galvanized Requiring Replacement")),
(AND('[1]PWS Information'!$E$10="NTNC",T105="Single Family Residence",Q105="Yes")))),"Tier 3",
IF((OR((AND('[1]PWS Information'!$E$10="CWS",T105="Single Family Residence",R105="Yes",P105="Non-Lead", I105="Non-Lead - Copper",K105="Before 1989")),
(AND('[1]PWS Information'!$E$10="CWS",T105="Single Family Residence",R105="Yes",P105="Non-Lead", M105="Non-Lead - Copper",N105="Before 1989")))),"Tier 4",
IF((OR((AND('[1]PWS Information'!$E$10="NTNC",P105="Non-Lead")),
(AND('[1]PWS Information'!$E$10="CWS",P105="Non-Lead",R105="")),
(AND('[1]PWS Information'!$E$10="CWS",P105="Non-Lead",R105="No")),
(AND('[1]PWS Information'!$E$10="CWS",P105="Non-Lead",R105="Don't Know")),
(AND('[1]PWS Information'!$E$10="CWS",P105="Non-Lead", I105="Non-Lead - Copper", R105="Yes", K105="Between 1989 and 2014")),
(AND('[1]PWS Information'!$E$10="CWS",P105="Non-Lead", I105="Non-Lead - Copper", R105="Yes", K105="After 2014")),
(AND('[1]PWS Information'!$E$10="CWS",P105="Non-Lead", I105="Non-Lead - Copper", R105="Yes", K105="Unknown")),
(AND('[1]PWS Information'!$E$10="CWS",P105="Non-Lead", M105="Non-Lead - Copper", R105="Yes", N105="Between 1989 and 2014")),
(AND('[1]PWS Information'!$E$10="CWS",P105="Non-Lead", M105="Non-Lead - Copper", R105="Yes", N105="After 2014")),
(AND('[1]PWS Information'!$E$10="CWS",P105="Non-Lead", M105="Non-Lead - Copper", R105="Yes", N105="Unknown")),
(AND('[1]PWS Information'!$E$10="CWS",P105="Unknown")),
(AND('[1]PWS Information'!$E$10="NTNC",P105="Unknown")))),"Tier 5",
"")))))</f>
        <v/>
      </c>
      <c r="Y105" s="22"/>
      <c r="Z105" s="22"/>
    </row>
    <row r="106" spans="1:26" ht="29" x14ac:dyDescent="0.35">
      <c r="A106" s="13">
        <v>39</v>
      </c>
      <c r="B106" s="13">
        <v>113</v>
      </c>
      <c r="C106" s="13" t="s">
        <v>71</v>
      </c>
      <c r="D106" s="13" t="s">
        <v>59</v>
      </c>
      <c r="E106" s="13">
        <v>76135</v>
      </c>
      <c r="F106" s="25"/>
      <c r="G106" s="13">
        <v>32.825223000000001</v>
      </c>
      <c r="H106" s="13">
        <v>-97.497309999999999</v>
      </c>
      <c r="I106" s="26" t="s">
        <v>49</v>
      </c>
      <c r="J106" s="27" t="s">
        <v>35</v>
      </c>
      <c r="K106" s="25" t="s">
        <v>38</v>
      </c>
      <c r="L106" s="30"/>
      <c r="M106" s="26" t="s">
        <v>52</v>
      </c>
      <c r="N106" s="27" t="s">
        <v>38</v>
      </c>
      <c r="O106" s="30"/>
      <c r="P106" s="20" t="str">
        <f t="shared" si="1"/>
        <v>Non-Lead</v>
      </c>
      <c r="Q106" s="31"/>
      <c r="R106" s="31"/>
      <c r="S106" s="31"/>
      <c r="T106" s="22" t="s">
        <v>34</v>
      </c>
      <c r="U106" s="22"/>
      <c r="V106" s="22"/>
      <c r="W106" s="22"/>
      <c r="X106" s="32" t="str">
        <f>IF((OR((AND('[1]PWS Information'!$E$10="CWS",T106="Single Family Residence",P106="Lead")),
(AND('[1]PWS Information'!$E$10="CWS",T106="Multiple Family Residence",'[1]PWS Information'!$E$11="Yes",P106="Lead")),
(AND('[1]PWS Information'!$E$10="NTNC",P106="Lead")))),"Tier 1",
IF((OR((AND('[1]PWS Information'!$E$10="CWS",T106="Multiple Family Residence",'[1]PWS Information'!$E$11="No",P106="Lead")),
(AND('[1]PWS Information'!$E$10="CWS",T106="Other",P106="Lead")),
(AND('[1]PWS Information'!$E$10="CWS",T106="Building",P106="Lead")))),"Tier 2",
IF((OR((AND('[1]PWS Information'!$E$10="CWS",T106="Single Family Residence",P106="Galvanized Requiring Replacement")),
(AND('[1]PWS Information'!$E$10="CWS",T106="Single Family Residence",P106="Galvanized Requiring Replacement",Q106="Yes")),
(AND('[1]PWS Information'!$E$10="NTNC",P106="Galvanized Requiring Replacement")),
(AND('[1]PWS Information'!$E$10="NTNC",T106="Single Family Residence",Q106="Yes")))),"Tier 3",
IF((OR((AND('[1]PWS Information'!$E$10="CWS",T106="Single Family Residence",R106="Yes",P106="Non-Lead", I106="Non-Lead - Copper",K106="Before 1989")),
(AND('[1]PWS Information'!$E$10="CWS",T106="Single Family Residence",R106="Yes",P106="Non-Lead", M106="Non-Lead - Copper",N106="Before 1989")))),"Tier 4",
IF((OR((AND('[1]PWS Information'!$E$10="NTNC",P106="Non-Lead")),
(AND('[1]PWS Information'!$E$10="CWS",P106="Non-Lead",R106="")),
(AND('[1]PWS Information'!$E$10="CWS",P106="Non-Lead",R106="No")),
(AND('[1]PWS Information'!$E$10="CWS",P106="Non-Lead",R106="Don't Know")),
(AND('[1]PWS Information'!$E$10="CWS",P106="Non-Lead", I106="Non-Lead - Copper", R106="Yes", K106="Between 1989 and 2014")),
(AND('[1]PWS Information'!$E$10="CWS",P106="Non-Lead", I106="Non-Lead - Copper", R106="Yes", K106="After 2014")),
(AND('[1]PWS Information'!$E$10="CWS",P106="Non-Lead", I106="Non-Lead - Copper", R106="Yes", K106="Unknown")),
(AND('[1]PWS Information'!$E$10="CWS",P106="Non-Lead", M106="Non-Lead - Copper", R106="Yes", N106="Between 1989 and 2014")),
(AND('[1]PWS Information'!$E$10="CWS",P106="Non-Lead", M106="Non-Lead - Copper", R106="Yes", N106="After 2014")),
(AND('[1]PWS Information'!$E$10="CWS",P106="Non-Lead", M106="Non-Lead - Copper", R106="Yes", N106="Unknown")),
(AND('[1]PWS Information'!$E$10="CWS",P106="Unknown")),
(AND('[1]PWS Information'!$E$10="NTNC",P106="Unknown")))),"Tier 5",
"")))))</f>
        <v/>
      </c>
      <c r="Y106" s="22"/>
      <c r="Z106" s="22"/>
    </row>
    <row r="107" spans="1:26" ht="29" x14ac:dyDescent="0.35">
      <c r="A107" s="13">
        <v>727</v>
      </c>
      <c r="B107" s="13">
        <v>116</v>
      </c>
      <c r="C107" s="13" t="s">
        <v>71</v>
      </c>
      <c r="D107" s="13" t="s">
        <v>59</v>
      </c>
      <c r="E107" s="13">
        <v>76135</v>
      </c>
      <c r="F107" s="25"/>
      <c r="G107" s="13">
        <v>32.825158000000002</v>
      </c>
      <c r="H107" s="13">
        <v>-97.496660000000006</v>
      </c>
      <c r="I107" s="26" t="s">
        <v>49</v>
      </c>
      <c r="J107" s="27" t="s">
        <v>35</v>
      </c>
      <c r="K107" s="25" t="s">
        <v>38</v>
      </c>
      <c r="L107" s="30"/>
      <c r="M107" s="26" t="s">
        <v>52</v>
      </c>
      <c r="N107" s="27" t="s">
        <v>38</v>
      </c>
      <c r="O107" s="30"/>
      <c r="P107" s="20" t="str">
        <f t="shared" si="1"/>
        <v>Non-Lead</v>
      </c>
      <c r="Q107" s="31"/>
      <c r="R107" s="31"/>
      <c r="S107" s="31"/>
      <c r="T107" s="22" t="s">
        <v>34</v>
      </c>
      <c r="U107" s="22"/>
      <c r="V107" s="22"/>
      <c r="W107" s="22"/>
      <c r="X107" s="32" t="str">
        <f>IF((OR((AND('[1]PWS Information'!$E$10="CWS",T107="Single Family Residence",P107="Lead")),
(AND('[1]PWS Information'!$E$10="CWS",T107="Multiple Family Residence",'[1]PWS Information'!$E$11="Yes",P107="Lead")),
(AND('[1]PWS Information'!$E$10="NTNC",P107="Lead")))),"Tier 1",
IF((OR((AND('[1]PWS Information'!$E$10="CWS",T107="Multiple Family Residence",'[1]PWS Information'!$E$11="No",P107="Lead")),
(AND('[1]PWS Information'!$E$10="CWS",T107="Other",P107="Lead")),
(AND('[1]PWS Information'!$E$10="CWS",T107="Building",P107="Lead")))),"Tier 2",
IF((OR((AND('[1]PWS Information'!$E$10="CWS",T107="Single Family Residence",P107="Galvanized Requiring Replacement")),
(AND('[1]PWS Information'!$E$10="CWS",T107="Single Family Residence",P107="Galvanized Requiring Replacement",Q107="Yes")),
(AND('[1]PWS Information'!$E$10="NTNC",P107="Galvanized Requiring Replacement")),
(AND('[1]PWS Information'!$E$10="NTNC",T107="Single Family Residence",Q107="Yes")))),"Tier 3",
IF((OR((AND('[1]PWS Information'!$E$10="CWS",T107="Single Family Residence",R107="Yes",P107="Non-Lead", I107="Non-Lead - Copper",K107="Before 1989")),
(AND('[1]PWS Information'!$E$10="CWS",T107="Single Family Residence",R107="Yes",P107="Non-Lead", M107="Non-Lead - Copper",N107="Before 1989")))),"Tier 4",
IF((OR((AND('[1]PWS Information'!$E$10="NTNC",P107="Non-Lead")),
(AND('[1]PWS Information'!$E$10="CWS",P107="Non-Lead",R107="")),
(AND('[1]PWS Information'!$E$10="CWS",P107="Non-Lead",R107="No")),
(AND('[1]PWS Information'!$E$10="CWS",P107="Non-Lead",R107="Don't Know")),
(AND('[1]PWS Information'!$E$10="CWS",P107="Non-Lead", I107="Non-Lead - Copper", R107="Yes", K107="Between 1989 and 2014")),
(AND('[1]PWS Information'!$E$10="CWS",P107="Non-Lead", I107="Non-Lead - Copper", R107="Yes", K107="After 2014")),
(AND('[1]PWS Information'!$E$10="CWS",P107="Non-Lead", I107="Non-Lead - Copper", R107="Yes", K107="Unknown")),
(AND('[1]PWS Information'!$E$10="CWS",P107="Non-Lead", M107="Non-Lead - Copper", R107="Yes", N107="Between 1989 and 2014")),
(AND('[1]PWS Information'!$E$10="CWS",P107="Non-Lead", M107="Non-Lead - Copper", R107="Yes", N107="After 2014")),
(AND('[1]PWS Information'!$E$10="CWS",P107="Non-Lead", M107="Non-Lead - Copper", R107="Yes", N107="Unknown")),
(AND('[1]PWS Information'!$E$10="CWS",P107="Unknown")),
(AND('[1]PWS Information'!$E$10="NTNC",P107="Unknown")))),"Tier 5",
"")))))</f>
        <v/>
      </c>
      <c r="Y107" s="22"/>
      <c r="Z107" s="22"/>
    </row>
    <row r="108" spans="1:26" ht="29" x14ac:dyDescent="0.35">
      <c r="A108" s="13">
        <v>925</v>
      </c>
      <c r="B108" s="13">
        <v>120</v>
      </c>
      <c r="C108" s="13" t="s">
        <v>71</v>
      </c>
      <c r="D108" s="13" t="s">
        <v>59</v>
      </c>
      <c r="E108" s="13">
        <v>76135</v>
      </c>
      <c r="F108" s="25"/>
      <c r="G108" s="13">
        <v>32.825592</v>
      </c>
      <c r="H108" s="13">
        <v>-97.496458000000004</v>
      </c>
      <c r="I108" s="26" t="s">
        <v>49</v>
      </c>
      <c r="J108" s="27" t="s">
        <v>35</v>
      </c>
      <c r="K108" s="25" t="s">
        <v>38</v>
      </c>
      <c r="L108" s="30"/>
      <c r="M108" s="26" t="s">
        <v>52</v>
      </c>
      <c r="N108" s="27" t="s">
        <v>38</v>
      </c>
      <c r="O108" s="30"/>
      <c r="P108" s="20" t="str">
        <f t="shared" si="1"/>
        <v>Non-Lead</v>
      </c>
      <c r="Q108" s="31"/>
      <c r="R108" s="31"/>
      <c r="S108" s="31"/>
      <c r="T108" s="22" t="s">
        <v>34</v>
      </c>
      <c r="U108" s="22"/>
      <c r="V108" s="22"/>
      <c r="W108" s="22"/>
      <c r="X108" s="32" t="str">
        <f>IF((OR((AND('[1]PWS Information'!$E$10="CWS",T108="Single Family Residence",P108="Lead")),
(AND('[1]PWS Information'!$E$10="CWS",T108="Multiple Family Residence",'[1]PWS Information'!$E$11="Yes",P108="Lead")),
(AND('[1]PWS Information'!$E$10="NTNC",P108="Lead")))),"Tier 1",
IF((OR((AND('[1]PWS Information'!$E$10="CWS",T108="Multiple Family Residence",'[1]PWS Information'!$E$11="No",P108="Lead")),
(AND('[1]PWS Information'!$E$10="CWS",T108="Other",P108="Lead")),
(AND('[1]PWS Information'!$E$10="CWS",T108="Building",P108="Lead")))),"Tier 2",
IF((OR((AND('[1]PWS Information'!$E$10="CWS",T108="Single Family Residence",P108="Galvanized Requiring Replacement")),
(AND('[1]PWS Information'!$E$10="CWS",T108="Single Family Residence",P108="Galvanized Requiring Replacement",Q108="Yes")),
(AND('[1]PWS Information'!$E$10="NTNC",P108="Galvanized Requiring Replacement")),
(AND('[1]PWS Information'!$E$10="NTNC",T108="Single Family Residence",Q108="Yes")))),"Tier 3",
IF((OR((AND('[1]PWS Information'!$E$10="CWS",T108="Single Family Residence",R108="Yes",P108="Non-Lead", I108="Non-Lead - Copper",K108="Before 1989")),
(AND('[1]PWS Information'!$E$10="CWS",T108="Single Family Residence",R108="Yes",P108="Non-Lead", M108="Non-Lead - Copper",N108="Before 1989")))),"Tier 4",
IF((OR((AND('[1]PWS Information'!$E$10="NTNC",P108="Non-Lead")),
(AND('[1]PWS Information'!$E$10="CWS",P108="Non-Lead",R108="")),
(AND('[1]PWS Information'!$E$10="CWS",P108="Non-Lead",R108="No")),
(AND('[1]PWS Information'!$E$10="CWS",P108="Non-Lead",R108="Don't Know")),
(AND('[1]PWS Information'!$E$10="CWS",P108="Non-Lead", I108="Non-Lead - Copper", R108="Yes", K108="Between 1989 and 2014")),
(AND('[1]PWS Information'!$E$10="CWS",P108="Non-Lead", I108="Non-Lead - Copper", R108="Yes", K108="After 2014")),
(AND('[1]PWS Information'!$E$10="CWS",P108="Non-Lead", I108="Non-Lead - Copper", R108="Yes", K108="Unknown")),
(AND('[1]PWS Information'!$E$10="CWS",P108="Non-Lead", M108="Non-Lead - Copper", R108="Yes", N108="Between 1989 and 2014")),
(AND('[1]PWS Information'!$E$10="CWS",P108="Non-Lead", M108="Non-Lead - Copper", R108="Yes", N108="After 2014")),
(AND('[1]PWS Information'!$E$10="CWS",P108="Non-Lead", M108="Non-Lead - Copper", R108="Yes", N108="Unknown")),
(AND('[1]PWS Information'!$E$10="CWS",P108="Unknown")),
(AND('[1]PWS Information'!$E$10="NTNC",P108="Unknown")))),"Tier 5",
"")))))</f>
        <v/>
      </c>
      <c r="Y108" s="22"/>
      <c r="Z108" s="22"/>
    </row>
    <row r="109" spans="1:26" ht="29" x14ac:dyDescent="0.35">
      <c r="A109" s="13">
        <v>616</v>
      </c>
      <c r="B109" s="13">
        <v>124</v>
      </c>
      <c r="C109" s="13" t="s">
        <v>71</v>
      </c>
      <c r="D109" s="13" t="s">
        <v>59</v>
      </c>
      <c r="E109" s="13">
        <v>76135</v>
      </c>
      <c r="F109" s="25"/>
      <c r="G109" s="13">
        <v>32.825907000000001</v>
      </c>
      <c r="H109" s="13">
        <v>-97.496245000000002</v>
      </c>
      <c r="I109" s="26" t="s">
        <v>49</v>
      </c>
      <c r="J109" s="27" t="s">
        <v>35</v>
      </c>
      <c r="K109" s="25" t="s">
        <v>38</v>
      </c>
      <c r="L109" s="30"/>
      <c r="M109" s="26" t="s">
        <v>52</v>
      </c>
      <c r="N109" s="27" t="s">
        <v>38</v>
      </c>
      <c r="O109" s="30"/>
      <c r="P109" s="20" t="str">
        <f t="shared" si="1"/>
        <v>Non-Lead</v>
      </c>
      <c r="Q109" s="31"/>
      <c r="R109" s="31"/>
      <c r="S109" s="31"/>
      <c r="T109" s="22" t="s">
        <v>34</v>
      </c>
      <c r="U109" s="22"/>
      <c r="V109" s="22"/>
      <c r="W109" s="22"/>
      <c r="X109" s="32" t="str">
        <f>IF((OR((AND('[1]PWS Information'!$E$10="CWS",T109="Single Family Residence",P109="Lead")),
(AND('[1]PWS Information'!$E$10="CWS",T109="Multiple Family Residence",'[1]PWS Information'!$E$11="Yes",P109="Lead")),
(AND('[1]PWS Information'!$E$10="NTNC",P109="Lead")))),"Tier 1",
IF((OR((AND('[1]PWS Information'!$E$10="CWS",T109="Multiple Family Residence",'[1]PWS Information'!$E$11="No",P109="Lead")),
(AND('[1]PWS Information'!$E$10="CWS",T109="Other",P109="Lead")),
(AND('[1]PWS Information'!$E$10="CWS",T109="Building",P109="Lead")))),"Tier 2",
IF((OR((AND('[1]PWS Information'!$E$10="CWS",T109="Single Family Residence",P109="Galvanized Requiring Replacement")),
(AND('[1]PWS Information'!$E$10="CWS",T109="Single Family Residence",P109="Galvanized Requiring Replacement",Q109="Yes")),
(AND('[1]PWS Information'!$E$10="NTNC",P109="Galvanized Requiring Replacement")),
(AND('[1]PWS Information'!$E$10="NTNC",T109="Single Family Residence",Q109="Yes")))),"Tier 3",
IF((OR((AND('[1]PWS Information'!$E$10="CWS",T109="Single Family Residence",R109="Yes",P109="Non-Lead", I109="Non-Lead - Copper",K109="Before 1989")),
(AND('[1]PWS Information'!$E$10="CWS",T109="Single Family Residence",R109="Yes",P109="Non-Lead", M109="Non-Lead - Copper",N109="Before 1989")))),"Tier 4",
IF((OR((AND('[1]PWS Information'!$E$10="NTNC",P109="Non-Lead")),
(AND('[1]PWS Information'!$E$10="CWS",P109="Non-Lead",R109="")),
(AND('[1]PWS Information'!$E$10="CWS",P109="Non-Lead",R109="No")),
(AND('[1]PWS Information'!$E$10="CWS",P109="Non-Lead",R109="Don't Know")),
(AND('[1]PWS Information'!$E$10="CWS",P109="Non-Lead", I109="Non-Lead - Copper", R109="Yes", K109="Between 1989 and 2014")),
(AND('[1]PWS Information'!$E$10="CWS",P109="Non-Lead", I109="Non-Lead - Copper", R109="Yes", K109="After 2014")),
(AND('[1]PWS Information'!$E$10="CWS",P109="Non-Lead", I109="Non-Lead - Copper", R109="Yes", K109="Unknown")),
(AND('[1]PWS Information'!$E$10="CWS",P109="Non-Lead", M109="Non-Lead - Copper", R109="Yes", N109="Between 1989 and 2014")),
(AND('[1]PWS Information'!$E$10="CWS",P109="Non-Lead", M109="Non-Lead - Copper", R109="Yes", N109="After 2014")),
(AND('[1]PWS Information'!$E$10="CWS",P109="Non-Lead", M109="Non-Lead - Copper", R109="Yes", N109="Unknown")),
(AND('[1]PWS Information'!$E$10="CWS",P109="Unknown")),
(AND('[1]PWS Information'!$E$10="NTNC",P109="Unknown")))),"Tier 5",
"")))))</f>
        <v/>
      </c>
      <c r="Y109" s="22"/>
      <c r="Z109" s="22"/>
    </row>
    <row r="110" spans="1:26" ht="29" x14ac:dyDescent="0.35">
      <c r="A110" s="13">
        <v>25</v>
      </c>
      <c r="B110" s="13">
        <v>128</v>
      </c>
      <c r="C110" s="13" t="s">
        <v>71</v>
      </c>
      <c r="D110" s="13" t="s">
        <v>59</v>
      </c>
      <c r="E110" s="13">
        <v>76135</v>
      </c>
      <c r="F110" s="25"/>
      <c r="G110" s="13">
        <v>32.826242000000001</v>
      </c>
      <c r="H110" s="13">
        <v>-97.496110000000002</v>
      </c>
      <c r="I110" s="26" t="s">
        <v>49</v>
      </c>
      <c r="J110" s="27" t="s">
        <v>35</v>
      </c>
      <c r="K110" s="25" t="s">
        <v>38</v>
      </c>
      <c r="L110" s="30"/>
      <c r="M110" s="26" t="s">
        <v>52</v>
      </c>
      <c r="N110" s="27" t="s">
        <v>38</v>
      </c>
      <c r="O110" s="30"/>
      <c r="P110" s="20" t="str">
        <f t="shared" si="1"/>
        <v>Non-Lead</v>
      </c>
      <c r="Q110" s="31"/>
      <c r="R110" s="31"/>
      <c r="S110" s="31"/>
      <c r="T110" s="22" t="s">
        <v>34</v>
      </c>
      <c r="U110" s="22"/>
      <c r="V110" s="22"/>
      <c r="W110" s="22"/>
      <c r="X110" s="32" t="str">
        <f>IF((OR((AND('[1]PWS Information'!$E$10="CWS",T110="Single Family Residence",P110="Lead")),
(AND('[1]PWS Information'!$E$10="CWS",T110="Multiple Family Residence",'[1]PWS Information'!$E$11="Yes",P110="Lead")),
(AND('[1]PWS Information'!$E$10="NTNC",P110="Lead")))),"Tier 1",
IF((OR((AND('[1]PWS Information'!$E$10="CWS",T110="Multiple Family Residence",'[1]PWS Information'!$E$11="No",P110="Lead")),
(AND('[1]PWS Information'!$E$10="CWS",T110="Other",P110="Lead")),
(AND('[1]PWS Information'!$E$10="CWS",T110="Building",P110="Lead")))),"Tier 2",
IF((OR((AND('[1]PWS Information'!$E$10="CWS",T110="Single Family Residence",P110="Galvanized Requiring Replacement")),
(AND('[1]PWS Information'!$E$10="CWS",T110="Single Family Residence",P110="Galvanized Requiring Replacement",Q110="Yes")),
(AND('[1]PWS Information'!$E$10="NTNC",P110="Galvanized Requiring Replacement")),
(AND('[1]PWS Information'!$E$10="NTNC",T110="Single Family Residence",Q110="Yes")))),"Tier 3",
IF((OR((AND('[1]PWS Information'!$E$10="CWS",T110="Single Family Residence",R110="Yes",P110="Non-Lead", I110="Non-Lead - Copper",K110="Before 1989")),
(AND('[1]PWS Information'!$E$10="CWS",T110="Single Family Residence",R110="Yes",P110="Non-Lead", M110="Non-Lead - Copper",N110="Before 1989")))),"Tier 4",
IF((OR((AND('[1]PWS Information'!$E$10="NTNC",P110="Non-Lead")),
(AND('[1]PWS Information'!$E$10="CWS",P110="Non-Lead",R110="")),
(AND('[1]PWS Information'!$E$10="CWS",P110="Non-Lead",R110="No")),
(AND('[1]PWS Information'!$E$10="CWS",P110="Non-Lead",R110="Don't Know")),
(AND('[1]PWS Information'!$E$10="CWS",P110="Non-Lead", I110="Non-Lead - Copper", R110="Yes", K110="Between 1989 and 2014")),
(AND('[1]PWS Information'!$E$10="CWS",P110="Non-Lead", I110="Non-Lead - Copper", R110="Yes", K110="After 2014")),
(AND('[1]PWS Information'!$E$10="CWS",P110="Non-Lead", I110="Non-Lead - Copper", R110="Yes", K110="Unknown")),
(AND('[1]PWS Information'!$E$10="CWS",P110="Non-Lead", M110="Non-Lead - Copper", R110="Yes", N110="Between 1989 and 2014")),
(AND('[1]PWS Information'!$E$10="CWS",P110="Non-Lead", M110="Non-Lead - Copper", R110="Yes", N110="After 2014")),
(AND('[1]PWS Information'!$E$10="CWS",P110="Non-Lead", M110="Non-Lead - Copper", R110="Yes", N110="Unknown")),
(AND('[1]PWS Information'!$E$10="CWS",P110="Unknown")),
(AND('[1]PWS Information'!$E$10="NTNC",P110="Unknown")))),"Tier 5",
"")))))</f>
        <v/>
      </c>
      <c r="Y110" s="22"/>
      <c r="Z110" s="22"/>
    </row>
    <row r="111" spans="1:26" ht="29" x14ac:dyDescent="0.35">
      <c r="A111" s="13">
        <v>35</v>
      </c>
      <c r="B111" s="13">
        <v>129</v>
      </c>
      <c r="C111" s="13" t="s">
        <v>71</v>
      </c>
      <c r="D111" s="13" t="s">
        <v>59</v>
      </c>
      <c r="E111" s="13">
        <v>76135</v>
      </c>
      <c r="F111" s="25"/>
      <c r="G111" s="13">
        <v>32.826523999999999</v>
      </c>
      <c r="H111" s="13">
        <v>-97.496532999999999</v>
      </c>
      <c r="I111" s="26" t="s">
        <v>49</v>
      </c>
      <c r="J111" s="27" t="s">
        <v>35</v>
      </c>
      <c r="K111" s="25" t="s">
        <v>38</v>
      </c>
      <c r="L111" s="30"/>
      <c r="M111" s="26" t="s">
        <v>52</v>
      </c>
      <c r="N111" s="27" t="s">
        <v>38</v>
      </c>
      <c r="O111" s="30"/>
      <c r="P111" s="20" t="str">
        <f t="shared" si="1"/>
        <v>Non-Lead</v>
      </c>
      <c r="Q111" s="31"/>
      <c r="R111" s="31"/>
      <c r="S111" s="31"/>
      <c r="T111" s="22" t="s">
        <v>34</v>
      </c>
      <c r="U111" s="22"/>
      <c r="V111" s="22"/>
      <c r="W111" s="22"/>
      <c r="X111" s="32" t="str">
        <f>IF((OR((AND('[1]PWS Information'!$E$10="CWS",T111="Single Family Residence",P111="Lead")),
(AND('[1]PWS Information'!$E$10="CWS",T111="Multiple Family Residence",'[1]PWS Information'!$E$11="Yes",P111="Lead")),
(AND('[1]PWS Information'!$E$10="NTNC",P111="Lead")))),"Tier 1",
IF((OR((AND('[1]PWS Information'!$E$10="CWS",T111="Multiple Family Residence",'[1]PWS Information'!$E$11="No",P111="Lead")),
(AND('[1]PWS Information'!$E$10="CWS",T111="Other",P111="Lead")),
(AND('[1]PWS Information'!$E$10="CWS",T111="Building",P111="Lead")))),"Tier 2",
IF((OR((AND('[1]PWS Information'!$E$10="CWS",T111="Single Family Residence",P111="Galvanized Requiring Replacement")),
(AND('[1]PWS Information'!$E$10="CWS",T111="Single Family Residence",P111="Galvanized Requiring Replacement",Q111="Yes")),
(AND('[1]PWS Information'!$E$10="NTNC",P111="Galvanized Requiring Replacement")),
(AND('[1]PWS Information'!$E$10="NTNC",T111="Single Family Residence",Q111="Yes")))),"Tier 3",
IF((OR((AND('[1]PWS Information'!$E$10="CWS",T111="Single Family Residence",R111="Yes",P111="Non-Lead", I111="Non-Lead - Copper",K111="Before 1989")),
(AND('[1]PWS Information'!$E$10="CWS",T111="Single Family Residence",R111="Yes",P111="Non-Lead", M111="Non-Lead - Copper",N111="Before 1989")))),"Tier 4",
IF((OR((AND('[1]PWS Information'!$E$10="NTNC",P111="Non-Lead")),
(AND('[1]PWS Information'!$E$10="CWS",P111="Non-Lead",R111="")),
(AND('[1]PWS Information'!$E$10="CWS",P111="Non-Lead",R111="No")),
(AND('[1]PWS Information'!$E$10="CWS",P111="Non-Lead",R111="Don't Know")),
(AND('[1]PWS Information'!$E$10="CWS",P111="Non-Lead", I111="Non-Lead - Copper", R111="Yes", K111="Between 1989 and 2014")),
(AND('[1]PWS Information'!$E$10="CWS",P111="Non-Lead", I111="Non-Lead - Copper", R111="Yes", K111="After 2014")),
(AND('[1]PWS Information'!$E$10="CWS",P111="Non-Lead", I111="Non-Lead - Copper", R111="Yes", K111="Unknown")),
(AND('[1]PWS Information'!$E$10="CWS",P111="Non-Lead", M111="Non-Lead - Copper", R111="Yes", N111="Between 1989 and 2014")),
(AND('[1]PWS Information'!$E$10="CWS",P111="Non-Lead", M111="Non-Lead - Copper", R111="Yes", N111="After 2014")),
(AND('[1]PWS Information'!$E$10="CWS",P111="Non-Lead", M111="Non-Lead - Copper", R111="Yes", N111="Unknown")),
(AND('[1]PWS Information'!$E$10="CWS",P111="Unknown")),
(AND('[1]PWS Information'!$E$10="NTNC",P111="Unknown")))),"Tier 5",
"")))))</f>
        <v/>
      </c>
      <c r="Y111" s="22"/>
      <c r="Z111" s="22"/>
    </row>
    <row r="112" spans="1:26" ht="29" x14ac:dyDescent="0.35">
      <c r="A112" s="13">
        <v>709</v>
      </c>
      <c r="B112" s="13">
        <v>200</v>
      </c>
      <c r="C112" s="13" t="s">
        <v>71</v>
      </c>
      <c r="D112" s="13" t="s">
        <v>59</v>
      </c>
      <c r="E112" s="13">
        <v>76135</v>
      </c>
      <c r="F112" s="25"/>
      <c r="G112" s="13">
        <v>32.826608</v>
      </c>
      <c r="H112" s="13">
        <v>-97.495856000000003</v>
      </c>
      <c r="I112" s="26" t="s">
        <v>49</v>
      </c>
      <c r="J112" s="27" t="s">
        <v>35</v>
      </c>
      <c r="K112" s="25" t="s">
        <v>38</v>
      </c>
      <c r="L112" s="30"/>
      <c r="M112" s="26" t="s">
        <v>52</v>
      </c>
      <c r="N112" s="27" t="s">
        <v>38</v>
      </c>
      <c r="O112" s="30"/>
      <c r="P112" s="20" t="str">
        <f t="shared" si="1"/>
        <v>Non-Lead</v>
      </c>
      <c r="Q112" s="31"/>
      <c r="R112" s="31"/>
      <c r="S112" s="31"/>
      <c r="T112" s="22" t="s">
        <v>34</v>
      </c>
      <c r="U112" s="22"/>
      <c r="V112" s="22"/>
      <c r="W112" s="22"/>
      <c r="X112" s="32" t="str">
        <f>IF((OR((AND('[1]PWS Information'!$E$10="CWS",T112="Single Family Residence",P112="Lead")),
(AND('[1]PWS Information'!$E$10="CWS",T112="Multiple Family Residence",'[1]PWS Information'!$E$11="Yes",P112="Lead")),
(AND('[1]PWS Information'!$E$10="NTNC",P112="Lead")))),"Tier 1",
IF((OR((AND('[1]PWS Information'!$E$10="CWS",T112="Multiple Family Residence",'[1]PWS Information'!$E$11="No",P112="Lead")),
(AND('[1]PWS Information'!$E$10="CWS",T112="Other",P112="Lead")),
(AND('[1]PWS Information'!$E$10="CWS",T112="Building",P112="Lead")))),"Tier 2",
IF((OR((AND('[1]PWS Information'!$E$10="CWS",T112="Single Family Residence",P112="Galvanized Requiring Replacement")),
(AND('[1]PWS Information'!$E$10="CWS",T112="Single Family Residence",P112="Galvanized Requiring Replacement",Q112="Yes")),
(AND('[1]PWS Information'!$E$10="NTNC",P112="Galvanized Requiring Replacement")),
(AND('[1]PWS Information'!$E$10="NTNC",T112="Single Family Residence",Q112="Yes")))),"Tier 3",
IF((OR((AND('[1]PWS Information'!$E$10="CWS",T112="Single Family Residence",R112="Yes",P112="Non-Lead", I112="Non-Lead - Copper",K112="Before 1989")),
(AND('[1]PWS Information'!$E$10="CWS",T112="Single Family Residence",R112="Yes",P112="Non-Lead", M112="Non-Lead - Copper",N112="Before 1989")))),"Tier 4",
IF((OR((AND('[1]PWS Information'!$E$10="NTNC",P112="Non-Lead")),
(AND('[1]PWS Information'!$E$10="CWS",P112="Non-Lead",R112="")),
(AND('[1]PWS Information'!$E$10="CWS",P112="Non-Lead",R112="No")),
(AND('[1]PWS Information'!$E$10="CWS",P112="Non-Lead",R112="Don't Know")),
(AND('[1]PWS Information'!$E$10="CWS",P112="Non-Lead", I112="Non-Lead - Copper", R112="Yes", K112="Between 1989 and 2014")),
(AND('[1]PWS Information'!$E$10="CWS",P112="Non-Lead", I112="Non-Lead - Copper", R112="Yes", K112="After 2014")),
(AND('[1]PWS Information'!$E$10="CWS",P112="Non-Lead", I112="Non-Lead - Copper", R112="Yes", K112="Unknown")),
(AND('[1]PWS Information'!$E$10="CWS",P112="Non-Lead", M112="Non-Lead - Copper", R112="Yes", N112="Between 1989 and 2014")),
(AND('[1]PWS Information'!$E$10="CWS",P112="Non-Lead", M112="Non-Lead - Copper", R112="Yes", N112="After 2014")),
(AND('[1]PWS Information'!$E$10="CWS",P112="Non-Lead", M112="Non-Lead - Copper", R112="Yes", N112="Unknown")),
(AND('[1]PWS Information'!$E$10="CWS",P112="Unknown")),
(AND('[1]PWS Information'!$E$10="NTNC",P112="Unknown")))),"Tier 5",
"")))))</f>
        <v/>
      </c>
      <c r="Y112" s="22"/>
      <c r="Z112" s="22"/>
    </row>
    <row r="113" spans="1:26" ht="29" x14ac:dyDescent="0.35">
      <c r="A113" s="13">
        <v>48</v>
      </c>
      <c r="B113" s="13">
        <v>204</v>
      </c>
      <c r="C113" s="13" t="s">
        <v>71</v>
      </c>
      <c r="D113" s="13" t="s">
        <v>59</v>
      </c>
      <c r="E113" s="13">
        <v>76135</v>
      </c>
      <c r="F113" s="25"/>
      <c r="G113" s="13">
        <v>32.827018000000002</v>
      </c>
      <c r="H113" s="13">
        <v>-97.495603000000003</v>
      </c>
      <c r="I113" s="26" t="s">
        <v>49</v>
      </c>
      <c r="J113" s="27" t="s">
        <v>35</v>
      </c>
      <c r="K113" s="25" t="s">
        <v>38</v>
      </c>
      <c r="L113" s="30"/>
      <c r="M113" s="26" t="s">
        <v>52</v>
      </c>
      <c r="N113" s="27" t="s">
        <v>38</v>
      </c>
      <c r="O113" s="30"/>
      <c r="P113" s="20" t="str">
        <f t="shared" si="1"/>
        <v>Non-Lead</v>
      </c>
      <c r="Q113" s="31"/>
      <c r="R113" s="31"/>
      <c r="S113" s="31"/>
      <c r="T113" s="22" t="s">
        <v>34</v>
      </c>
      <c r="U113" s="22"/>
      <c r="V113" s="22"/>
      <c r="W113" s="22"/>
      <c r="X113" s="32" t="str">
        <f>IF((OR((AND('[1]PWS Information'!$E$10="CWS",T113="Single Family Residence",P113="Lead")),
(AND('[1]PWS Information'!$E$10="CWS",T113="Multiple Family Residence",'[1]PWS Information'!$E$11="Yes",P113="Lead")),
(AND('[1]PWS Information'!$E$10="NTNC",P113="Lead")))),"Tier 1",
IF((OR((AND('[1]PWS Information'!$E$10="CWS",T113="Multiple Family Residence",'[1]PWS Information'!$E$11="No",P113="Lead")),
(AND('[1]PWS Information'!$E$10="CWS",T113="Other",P113="Lead")),
(AND('[1]PWS Information'!$E$10="CWS",T113="Building",P113="Lead")))),"Tier 2",
IF((OR((AND('[1]PWS Information'!$E$10="CWS",T113="Single Family Residence",P113="Galvanized Requiring Replacement")),
(AND('[1]PWS Information'!$E$10="CWS",T113="Single Family Residence",P113="Galvanized Requiring Replacement",Q113="Yes")),
(AND('[1]PWS Information'!$E$10="NTNC",P113="Galvanized Requiring Replacement")),
(AND('[1]PWS Information'!$E$10="NTNC",T113="Single Family Residence",Q113="Yes")))),"Tier 3",
IF((OR((AND('[1]PWS Information'!$E$10="CWS",T113="Single Family Residence",R113="Yes",P113="Non-Lead", I113="Non-Lead - Copper",K113="Before 1989")),
(AND('[1]PWS Information'!$E$10="CWS",T113="Single Family Residence",R113="Yes",P113="Non-Lead", M113="Non-Lead - Copper",N113="Before 1989")))),"Tier 4",
IF((OR((AND('[1]PWS Information'!$E$10="NTNC",P113="Non-Lead")),
(AND('[1]PWS Information'!$E$10="CWS",P113="Non-Lead",R113="")),
(AND('[1]PWS Information'!$E$10="CWS",P113="Non-Lead",R113="No")),
(AND('[1]PWS Information'!$E$10="CWS",P113="Non-Lead",R113="Don't Know")),
(AND('[1]PWS Information'!$E$10="CWS",P113="Non-Lead", I113="Non-Lead - Copper", R113="Yes", K113="Between 1989 and 2014")),
(AND('[1]PWS Information'!$E$10="CWS",P113="Non-Lead", I113="Non-Lead - Copper", R113="Yes", K113="After 2014")),
(AND('[1]PWS Information'!$E$10="CWS",P113="Non-Lead", I113="Non-Lead - Copper", R113="Yes", K113="Unknown")),
(AND('[1]PWS Information'!$E$10="CWS",P113="Non-Lead", M113="Non-Lead - Copper", R113="Yes", N113="Between 1989 and 2014")),
(AND('[1]PWS Information'!$E$10="CWS",P113="Non-Lead", M113="Non-Lead - Copper", R113="Yes", N113="After 2014")),
(AND('[1]PWS Information'!$E$10="CWS",P113="Non-Lead", M113="Non-Lead - Copper", R113="Yes", N113="Unknown")),
(AND('[1]PWS Information'!$E$10="CWS",P113="Unknown")),
(AND('[1]PWS Information'!$E$10="NTNC",P113="Unknown")))),"Tier 5",
"")))))</f>
        <v/>
      </c>
      <c r="Y113" s="22"/>
      <c r="Z113" s="22"/>
    </row>
    <row r="114" spans="1:26" ht="29" x14ac:dyDescent="0.35">
      <c r="A114" s="13">
        <v>267</v>
      </c>
      <c r="B114" s="13">
        <v>205</v>
      </c>
      <c r="C114" s="13" t="s">
        <v>71</v>
      </c>
      <c r="D114" s="13" t="s">
        <v>59</v>
      </c>
      <c r="E114" s="13">
        <v>76135</v>
      </c>
      <c r="F114" s="25"/>
      <c r="G114" s="13">
        <v>32.827514999999998</v>
      </c>
      <c r="H114" s="13">
        <v>-97.496067999999994</v>
      </c>
      <c r="I114" s="26" t="s">
        <v>49</v>
      </c>
      <c r="J114" s="27" t="s">
        <v>35</v>
      </c>
      <c r="K114" s="25" t="s">
        <v>38</v>
      </c>
      <c r="L114" s="30"/>
      <c r="M114" s="26" t="s">
        <v>49</v>
      </c>
      <c r="N114" s="27" t="s">
        <v>38</v>
      </c>
      <c r="O114" s="30"/>
      <c r="P114" s="20" t="str">
        <f t="shared" si="1"/>
        <v>Non-Lead</v>
      </c>
      <c r="Q114" s="31"/>
      <c r="R114" s="31"/>
      <c r="S114" s="31"/>
      <c r="T114" s="22" t="s">
        <v>34</v>
      </c>
      <c r="U114" s="22"/>
      <c r="V114" s="22"/>
      <c r="W114" s="22"/>
      <c r="X114" s="32" t="str">
        <f>IF((OR((AND('[1]PWS Information'!$E$10="CWS",T114="Single Family Residence",P114="Lead")),
(AND('[1]PWS Information'!$E$10="CWS",T114="Multiple Family Residence",'[1]PWS Information'!$E$11="Yes",P114="Lead")),
(AND('[1]PWS Information'!$E$10="NTNC",P114="Lead")))),"Tier 1",
IF((OR((AND('[1]PWS Information'!$E$10="CWS",T114="Multiple Family Residence",'[1]PWS Information'!$E$11="No",P114="Lead")),
(AND('[1]PWS Information'!$E$10="CWS",T114="Other",P114="Lead")),
(AND('[1]PWS Information'!$E$10="CWS",T114="Building",P114="Lead")))),"Tier 2",
IF((OR((AND('[1]PWS Information'!$E$10="CWS",T114="Single Family Residence",P114="Galvanized Requiring Replacement")),
(AND('[1]PWS Information'!$E$10="CWS",T114="Single Family Residence",P114="Galvanized Requiring Replacement",Q114="Yes")),
(AND('[1]PWS Information'!$E$10="NTNC",P114="Galvanized Requiring Replacement")),
(AND('[1]PWS Information'!$E$10="NTNC",T114="Single Family Residence",Q114="Yes")))),"Tier 3",
IF((OR((AND('[1]PWS Information'!$E$10="CWS",T114="Single Family Residence",R114="Yes",P114="Non-Lead", I114="Non-Lead - Copper",K114="Before 1989")),
(AND('[1]PWS Information'!$E$10="CWS",T114="Single Family Residence",R114="Yes",P114="Non-Lead", M114="Non-Lead - Copper",N114="Before 1989")))),"Tier 4",
IF((OR((AND('[1]PWS Information'!$E$10="NTNC",P114="Non-Lead")),
(AND('[1]PWS Information'!$E$10="CWS",P114="Non-Lead",R114="")),
(AND('[1]PWS Information'!$E$10="CWS",P114="Non-Lead",R114="No")),
(AND('[1]PWS Information'!$E$10="CWS",P114="Non-Lead",R114="Don't Know")),
(AND('[1]PWS Information'!$E$10="CWS",P114="Non-Lead", I114="Non-Lead - Copper", R114="Yes", K114="Between 1989 and 2014")),
(AND('[1]PWS Information'!$E$10="CWS",P114="Non-Lead", I114="Non-Lead - Copper", R114="Yes", K114="After 2014")),
(AND('[1]PWS Information'!$E$10="CWS",P114="Non-Lead", I114="Non-Lead - Copper", R114="Yes", K114="Unknown")),
(AND('[1]PWS Information'!$E$10="CWS",P114="Non-Lead", M114="Non-Lead - Copper", R114="Yes", N114="Between 1989 and 2014")),
(AND('[1]PWS Information'!$E$10="CWS",P114="Non-Lead", M114="Non-Lead - Copper", R114="Yes", N114="After 2014")),
(AND('[1]PWS Information'!$E$10="CWS",P114="Non-Lead", M114="Non-Lead - Copper", R114="Yes", N114="Unknown")),
(AND('[1]PWS Information'!$E$10="CWS",P114="Unknown")),
(AND('[1]PWS Information'!$E$10="NTNC",P114="Unknown")))),"Tier 5",
"")))))</f>
        <v/>
      </c>
      <c r="Y114" s="22"/>
      <c r="Z114" s="22"/>
    </row>
    <row r="115" spans="1:26" ht="29" x14ac:dyDescent="0.35">
      <c r="A115" s="13">
        <v>796</v>
      </c>
      <c r="B115" s="13">
        <v>208</v>
      </c>
      <c r="C115" s="13" t="s">
        <v>71</v>
      </c>
      <c r="D115" s="13" t="s">
        <v>59</v>
      </c>
      <c r="E115" s="13">
        <v>76135</v>
      </c>
      <c r="F115" s="25"/>
      <c r="G115" s="13">
        <v>32.827342999999999</v>
      </c>
      <c r="H115" s="13">
        <v>-97.495401000000001</v>
      </c>
      <c r="I115" s="26" t="s">
        <v>49</v>
      </c>
      <c r="J115" s="27" t="s">
        <v>35</v>
      </c>
      <c r="K115" s="25" t="s">
        <v>38</v>
      </c>
      <c r="L115" s="30"/>
      <c r="M115" s="26" t="s">
        <v>52</v>
      </c>
      <c r="N115" s="27" t="s">
        <v>38</v>
      </c>
      <c r="O115" s="30"/>
      <c r="P115" s="20" t="str">
        <f t="shared" si="1"/>
        <v>Non-Lead</v>
      </c>
      <c r="Q115" s="31"/>
      <c r="R115" s="31"/>
      <c r="S115" s="31"/>
      <c r="T115" s="22" t="s">
        <v>34</v>
      </c>
      <c r="U115" s="22"/>
      <c r="V115" s="22"/>
      <c r="W115" s="22"/>
      <c r="X115" s="32" t="str">
        <f>IF((OR((AND('[1]PWS Information'!$E$10="CWS",T115="Single Family Residence",P115="Lead")),
(AND('[1]PWS Information'!$E$10="CWS",T115="Multiple Family Residence",'[1]PWS Information'!$E$11="Yes",P115="Lead")),
(AND('[1]PWS Information'!$E$10="NTNC",P115="Lead")))),"Tier 1",
IF((OR((AND('[1]PWS Information'!$E$10="CWS",T115="Multiple Family Residence",'[1]PWS Information'!$E$11="No",P115="Lead")),
(AND('[1]PWS Information'!$E$10="CWS",T115="Other",P115="Lead")),
(AND('[1]PWS Information'!$E$10="CWS",T115="Building",P115="Lead")))),"Tier 2",
IF((OR((AND('[1]PWS Information'!$E$10="CWS",T115="Single Family Residence",P115="Galvanized Requiring Replacement")),
(AND('[1]PWS Information'!$E$10="CWS",T115="Single Family Residence",P115="Galvanized Requiring Replacement",Q115="Yes")),
(AND('[1]PWS Information'!$E$10="NTNC",P115="Galvanized Requiring Replacement")),
(AND('[1]PWS Information'!$E$10="NTNC",T115="Single Family Residence",Q115="Yes")))),"Tier 3",
IF((OR((AND('[1]PWS Information'!$E$10="CWS",T115="Single Family Residence",R115="Yes",P115="Non-Lead", I115="Non-Lead - Copper",K115="Before 1989")),
(AND('[1]PWS Information'!$E$10="CWS",T115="Single Family Residence",R115="Yes",P115="Non-Lead", M115="Non-Lead - Copper",N115="Before 1989")))),"Tier 4",
IF((OR((AND('[1]PWS Information'!$E$10="NTNC",P115="Non-Lead")),
(AND('[1]PWS Information'!$E$10="CWS",P115="Non-Lead",R115="")),
(AND('[1]PWS Information'!$E$10="CWS",P115="Non-Lead",R115="No")),
(AND('[1]PWS Information'!$E$10="CWS",P115="Non-Lead",R115="Don't Know")),
(AND('[1]PWS Information'!$E$10="CWS",P115="Non-Lead", I115="Non-Lead - Copper", R115="Yes", K115="Between 1989 and 2014")),
(AND('[1]PWS Information'!$E$10="CWS",P115="Non-Lead", I115="Non-Lead - Copper", R115="Yes", K115="After 2014")),
(AND('[1]PWS Information'!$E$10="CWS",P115="Non-Lead", I115="Non-Lead - Copper", R115="Yes", K115="Unknown")),
(AND('[1]PWS Information'!$E$10="CWS",P115="Non-Lead", M115="Non-Lead - Copper", R115="Yes", N115="Between 1989 and 2014")),
(AND('[1]PWS Information'!$E$10="CWS",P115="Non-Lead", M115="Non-Lead - Copper", R115="Yes", N115="After 2014")),
(AND('[1]PWS Information'!$E$10="CWS",P115="Non-Lead", M115="Non-Lead - Copper", R115="Yes", N115="Unknown")),
(AND('[1]PWS Information'!$E$10="CWS",P115="Unknown")),
(AND('[1]PWS Information'!$E$10="NTNC",P115="Unknown")))),"Tier 5",
"")))))</f>
        <v/>
      </c>
      <c r="Y115" s="22"/>
      <c r="Z115" s="22"/>
    </row>
    <row r="116" spans="1:26" ht="29" x14ac:dyDescent="0.35">
      <c r="A116" s="13">
        <v>261</v>
      </c>
      <c r="B116" s="13">
        <v>209</v>
      </c>
      <c r="C116" s="13" t="s">
        <v>71</v>
      </c>
      <c r="D116" s="13" t="s">
        <v>59</v>
      </c>
      <c r="E116" s="13">
        <v>76135</v>
      </c>
      <c r="F116" s="25"/>
      <c r="G116" s="13">
        <v>32.827966000000004</v>
      </c>
      <c r="H116" s="13">
        <v>-97.495856000000003</v>
      </c>
      <c r="I116" s="26" t="s">
        <v>49</v>
      </c>
      <c r="J116" s="27" t="s">
        <v>35</v>
      </c>
      <c r="K116" s="25" t="s">
        <v>38</v>
      </c>
      <c r="L116" s="30"/>
      <c r="M116" s="26" t="s">
        <v>49</v>
      </c>
      <c r="N116" s="27" t="s">
        <v>38</v>
      </c>
      <c r="O116" s="30"/>
      <c r="P116" s="20" t="str">
        <f t="shared" si="1"/>
        <v>Non-Lead</v>
      </c>
      <c r="Q116" s="31"/>
      <c r="R116" s="31"/>
      <c r="S116" s="31"/>
      <c r="T116" s="22" t="s">
        <v>34</v>
      </c>
      <c r="U116" s="22"/>
      <c r="V116" s="22"/>
      <c r="W116" s="22"/>
      <c r="X116" s="32" t="str">
        <f>IF((OR((AND('[1]PWS Information'!$E$10="CWS",T116="Single Family Residence",P116="Lead")),
(AND('[1]PWS Information'!$E$10="CWS",T116="Multiple Family Residence",'[1]PWS Information'!$E$11="Yes",P116="Lead")),
(AND('[1]PWS Information'!$E$10="NTNC",P116="Lead")))),"Tier 1",
IF((OR((AND('[1]PWS Information'!$E$10="CWS",T116="Multiple Family Residence",'[1]PWS Information'!$E$11="No",P116="Lead")),
(AND('[1]PWS Information'!$E$10="CWS",T116="Other",P116="Lead")),
(AND('[1]PWS Information'!$E$10="CWS",T116="Building",P116="Lead")))),"Tier 2",
IF((OR((AND('[1]PWS Information'!$E$10="CWS",T116="Single Family Residence",P116="Galvanized Requiring Replacement")),
(AND('[1]PWS Information'!$E$10="CWS",T116="Single Family Residence",P116="Galvanized Requiring Replacement",Q116="Yes")),
(AND('[1]PWS Information'!$E$10="NTNC",P116="Galvanized Requiring Replacement")),
(AND('[1]PWS Information'!$E$10="NTNC",T116="Single Family Residence",Q116="Yes")))),"Tier 3",
IF((OR((AND('[1]PWS Information'!$E$10="CWS",T116="Single Family Residence",R116="Yes",P116="Non-Lead", I116="Non-Lead - Copper",K116="Before 1989")),
(AND('[1]PWS Information'!$E$10="CWS",T116="Single Family Residence",R116="Yes",P116="Non-Lead", M116="Non-Lead - Copper",N116="Before 1989")))),"Tier 4",
IF((OR((AND('[1]PWS Information'!$E$10="NTNC",P116="Non-Lead")),
(AND('[1]PWS Information'!$E$10="CWS",P116="Non-Lead",R116="")),
(AND('[1]PWS Information'!$E$10="CWS",P116="Non-Lead",R116="No")),
(AND('[1]PWS Information'!$E$10="CWS",P116="Non-Lead",R116="Don't Know")),
(AND('[1]PWS Information'!$E$10="CWS",P116="Non-Lead", I116="Non-Lead - Copper", R116="Yes", K116="Between 1989 and 2014")),
(AND('[1]PWS Information'!$E$10="CWS",P116="Non-Lead", I116="Non-Lead - Copper", R116="Yes", K116="After 2014")),
(AND('[1]PWS Information'!$E$10="CWS",P116="Non-Lead", I116="Non-Lead - Copper", R116="Yes", K116="Unknown")),
(AND('[1]PWS Information'!$E$10="CWS",P116="Non-Lead", M116="Non-Lead - Copper", R116="Yes", N116="Between 1989 and 2014")),
(AND('[1]PWS Information'!$E$10="CWS",P116="Non-Lead", M116="Non-Lead - Copper", R116="Yes", N116="After 2014")),
(AND('[1]PWS Information'!$E$10="CWS",P116="Non-Lead", M116="Non-Lead - Copper", R116="Yes", N116="Unknown")),
(AND('[1]PWS Information'!$E$10="CWS",P116="Unknown")),
(AND('[1]PWS Information'!$E$10="NTNC",P116="Unknown")))),"Tier 5",
"")))))</f>
        <v/>
      </c>
      <c r="Y116" s="22"/>
      <c r="Z116" s="22"/>
    </row>
    <row r="117" spans="1:26" ht="29" x14ac:dyDescent="0.35">
      <c r="A117" s="13">
        <v>444</v>
      </c>
      <c r="B117" s="13">
        <v>212</v>
      </c>
      <c r="C117" s="13" t="s">
        <v>71</v>
      </c>
      <c r="D117" s="13" t="s">
        <v>59</v>
      </c>
      <c r="E117" s="13">
        <v>76135</v>
      </c>
      <c r="F117" s="25"/>
      <c r="G117" s="13">
        <v>32.823630999999999</v>
      </c>
      <c r="H117" s="13">
        <v>-97.495396999999997</v>
      </c>
      <c r="I117" s="26" t="s">
        <v>49</v>
      </c>
      <c r="J117" s="27" t="s">
        <v>35</v>
      </c>
      <c r="K117" s="25" t="s">
        <v>38</v>
      </c>
      <c r="L117" s="30"/>
      <c r="M117" s="26" t="s">
        <v>52</v>
      </c>
      <c r="N117" s="27" t="s">
        <v>38</v>
      </c>
      <c r="O117" s="30"/>
      <c r="P117" s="20" t="str">
        <f t="shared" si="1"/>
        <v>Non-Lead</v>
      </c>
      <c r="Q117" s="31"/>
      <c r="R117" s="31"/>
      <c r="S117" s="31"/>
      <c r="T117" s="22" t="s">
        <v>34</v>
      </c>
      <c r="U117" s="22"/>
      <c r="V117" s="22"/>
      <c r="W117" s="22"/>
      <c r="X117" s="32" t="str">
        <f>IF((OR((AND('[1]PWS Information'!$E$10="CWS",T117="Single Family Residence",P117="Lead")),
(AND('[1]PWS Information'!$E$10="CWS",T117="Multiple Family Residence",'[1]PWS Information'!$E$11="Yes",P117="Lead")),
(AND('[1]PWS Information'!$E$10="NTNC",P117="Lead")))),"Tier 1",
IF((OR((AND('[1]PWS Information'!$E$10="CWS",T117="Multiple Family Residence",'[1]PWS Information'!$E$11="No",P117="Lead")),
(AND('[1]PWS Information'!$E$10="CWS",T117="Other",P117="Lead")),
(AND('[1]PWS Information'!$E$10="CWS",T117="Building",P117="Lead")))),"Tier 2",
IF((OR((AND('[1]PWS Information'!$E$10="CWS",T117="Single Family Residence",P117="Galvanized Requiring Replacement")),
(AND('[1]PWS Information'!$E$10="CWS",T117="Single Family Residence",P117="Galvanized Requiring Replacement",Q117="Yes")),
(AND('[1]PWS Information'!$E$10="NTNC",P117="Galvanized Requiring Replacement")),
(AND('[1]PWS Information'!$E$10="NTNC",T117="Single Family Residence",Q117="Yes")))),"Tier 3",
IF((OR((AND('[1]PWS Information'!$E$10="CWS",T117="Single Family Residence",R117="Yes",P117="Non-Lead", I117="Non-Lead - Copper",K117="Before 1989")),
(AND('[1]PWS Information'!$E$10="CWS",T117="Single Family Residence",R117="Yes",P117="Non-Lead", M117="Non-Lead - Copper",N117="Before 1989")))),"Tier 4",
IF((OR((AND('[1]PWS Information'!$E$10="NTNC",P117="Non-Lead")),
(AND('[1]PWS Information'!$E$10="CWS",P117="Non-Lead",R117="")),
(AND('[1]PWS Information'!$E$10="CWS",P117="Non-Lead",R117="No")),
(AND('[1]PWS Information'!$E$10="CWS",P117="Non-Lead",R117="Don't Know")),
(AND('[1]PWS Information'!$E$10="CWS",P117="Non-Lead", I117="Non-Lead - Copper", R117="Yes", K117="Between 1989 and 2014")),
(AND('[1]PWS Information'!$E$10="CWS",P117="Non-Lead", I117="Non-Lead - Copper", R117="Yes", K117="After 2014")),
(AND('[1]PWS Information'!$E$10="CWS",P117="Non-Lead", I117="Non-Lead - Copper", R117="Yes", K117="Unknown")),
(AND('[1]PWS Information'!$E$10="CWS",P117="Non-Lead", M117="Non-Lead - Copper", R117="Yes", N117="Between 1989 and 2014")),
(AND('[1]PWS Information'!$E$10="CWS",P117="Non-Lead", M117="Non-Lead - Copper", R117="Yes", N117="After 2014")),
(AND('[1]PWS Information'!$E$10="CWS",P117="Non-Lead", M117="Non-Lead - Copper", R117="Yes", N117="Unknown")),
(AND('[1]PWS Information'!$E$10="CWS",P117="Unknown")),
(AND('[1]PWS Information'!$E$10="NTNC",P117="Unknown")))),"Tier 5",
"")))))</f>
        <v/>
      </c>
      <c r="Y117" s="22"/>
      <c r="Z117" s="22"/>
    </row>
    <row r="118" spans="1:26" ht="29" x14ac:dyDescent="0.35">
      <c r="A118" s="13">
        <v>703</v>
      </c>
      <c r="B118" s="13">
        <v>213</v>
      </c>
      <c r="C118" s="13" t="s">
        <v>71</v>
      </c>
      <c r="D118" s="13" t="s">
        <v>59</v>
      </c>
      <c r="E118" s="13">
        <v>76135</v>
      </c>
      <c r="F118" s="25"/>
      <c r="G118" s="13">
        <v>32.828285000000001</v>
      </c>
      <c r="H118" s="13">
        <v>-97.495614000000003</v>
      </c>
      <c r="I118" s="26" t="s">
        <v>49</v>
      </c>
      <c r="J118" s="27" t="s">
        <v>35</v>
      </c>
      <c r="K118" s="25" t="s">
        <v>38</v>
      </c>
      <c r="L118" s="30"/>
      <c r="M118" s="26" t="s">
        <v>52</v>
      </c>
      <c r="N118" s="27" t="s">
        <v>38</v>
      </c>
      <c r="O118" s="30"/>
      <c r="P118" s="20" t="str">
        <f t="shared" si="1"/>
        <v>Non-Lead</v>
      </c>
      <c r="Q118" s="31"/>
      <c r="R118" s="31"/>
      <c r="S118" s="31"/>
      <c r="T118" s="22" t="s">
        <v>34</v>
      </c>
      <c r="U118" s="22"/>
      <c r="V118" s="22"/>
      <c r="W118" s="22"/>
      <c r="X118" s="32" t="str">
        <f>IF((OR((AND('[1]PWS Information'!$E$10="CWS",T118="Single Family Residence",P118="Lead")),
(AND('[1]PWS Information'!$E$10="CWS",T118="Multiple Family Residence",'[1]PWS Information'!$E$11="Yes",P118="Lead")),
(AND('[1]PWS Information'!$E$10="NTNC",P118="Lead")))),"Tier 1",
IF((OR((AND('[1]PWS Information'!$E$10="CWS",T118="Multiple Family Residence",'[1]PWS Information'!$E$11="No",P118="Lead")),
(AND('[1]PWS Information'!$E$10="CWS",T118="Other",P118="Lead")),
(AND('[1]PWS Information'!$E$10="CWS",T118="Building",P118="Lead")))),"Tier 2",
IF((OR((AND('[1]PWS Information'!$E$10="CWS",T118="Single Family Residence",P118="Galvanized Requiring Replacement")),
(AND('[1]PWS Information'!$E$10="CWS",T118="Single Family Residence",P118="Galvanized Requiring Replacement",Q118="Yes")),
(AND('[1]PWS Information'!$E$10="NTNC",P118="Galvanized Requiring Replacement")),
(AND('[1]PWS Information'!$E$10="NTNC",T118="Single Family Residence",Q118="Yes")))),"Tier 3",
IF((OR((AND('[1]PWS Information'!$E$10="CWS",T118="Single Family Residence",R118="Yes",P118="Non-Lead", I118="Non-Lead - Copper",K118="Before 1989")),
(AND('[1]PWS Information'!$E$10="CWS",T118="Single Family Residence",R118="Yes",P118="Non-Lead", M118="Non-Lead - Copper",N118="Before 1989")))),"Tier 4",
IF((OR((AND('[1]PWS Information'!$E$10="NTNC",P118="Non-Lead")),
(AND('[1]PWS Information'!$E$10="CWS",P118="Non-Lead",R118="")),
(AND('[1]PWS Information'!$E$10="CWS",P118="Non-Lead",R118="No")),
(AND('[1]PWS Information'!$E$10="CWS",P118="Non-Lead",R118="Don't Know")),
(AND('[1]PWS Information'!$E$10="CWS",P118="Non-Lead", I118="Non-Lead - Copper", R118="Yes", K118="Between 1989 and 2014")),
(AND('[1]PWS Information'!$E$10="CWS",P118="Non-Lead", I118="Non-Lead - Copper", R118="Yes", K118="After 2014")),
(AND('[1]PWS Information'!$E$10="CWS",P118="Non-Lead", I118="Non-Lead - Copper", R118="Yes", K118="Unknown")),
(AND('[1]PWS Information'!$E$10="CWS",P118="Non-Lead", M118="Non-Lead - Copper", R118="Yes", N118="Between 1989 and 2014")),
(AND('[1]PWS Information'!$E$10="CWS",P118="Non-Lead", M118="Non-Lead - Copper", R118="Yes", N118="After 2014")),
(AND('[1]PWS Information'!$E$10="CWS",P118="Non-Lead", M118="Non-Lead - Copper", R118="Yes", N118="Unknown")),
(AND('[1]PWS Information'!$E$10="CWS",P118="Unknown")),
(AND('[1]PWS Information'!$E$10="NTNC",P118="Unknown")))),"Tier 5",
"")))))</f>
        <v/>
      </c>
      <c r="Y118" s="22"/>
      <c r="Z118" s="22"/>
    </row>
    <row r="119" spans="1:26" ht="29" x14ac:dyDescent="0.35">
      <c r="A119" s="13">
        <v>833</v>
      </c>
      <c r="B119" s="13">
        <v>216</v>
      </c>
      <c r="C119" s="13" t="s">
        <v>71</v>
      </c>
      <c r="D119" s="13" t="s">
        <v>59</v>
      </c>
      <c r="E119" s="13">
        <v>76135</v>
      </c>
      <c r="F119" s="25"/>
      <c r="G119" s="13">
        <v>32.828195000000001</v>
      </c>
      <c r="H119" s="13">
        <v>-97.494968</v>
      </c>
      <c r="I119" s="26" t="s">
        <v>49</v>
      </c>
      <c r="J119" s="27" t="s">
        <v>35</v>
      </c>
      <c r="K119" s="25" t="s">
        <v>38</v>
      </c>
      <c r="L119" s="30"/>
      <c r="M119" s="26" t="s">
        <v>52</v>
      </c>
      <c r="N119" s="27" t="s">
        <v>38</v>
      </c>
      <c r="O119" s="30"/>
      <c r="P119" s="20" t="str">
        <f t="shared" si="1"/>
        <v>Non-Lead</v>
      </c>
      <c r="Q119" s="31"/>
      <c r="R119" s="31"/>
      <c r="S119" s="31"/>
      <c r="T119" s="22" t="s">
        <v>34</v>
      </c>
      <c r="U119" s="22"/>
      <c r="V119" s="22"/>
      <c r="W119" s="22"/>
      <c r="X119" s="32" t="str">
        <f>IF((OR((AND('[1]PWS Information'!$E$10="CWS",T119="Single Family Residence",P119="Lead")),
(AND('[1]PWS Information'!$E$10="CWS",T119="Multiple Family Residence",'[1]PWS Information'!$E$11="Yes",P119="Lead")),
(AND('[1]PWS Information'!$E$10="NTNC",P119="Lead")))),"Tier 1",
IF((OR((AND('[1]PWS Information'!$E$10="CWS",T119="Multiple Family Residence",'[1]PWS Information'!$E$11="No",P119="Lead")),
(AND('[1]PWS Information'!$E$10="CWS",T119="Other",P119="Lead")),
(AND('[1]PWS Information'!$E$10="CWS",T119="Building",P119="Lead")))),"Tier 2",
IF((OR((AND('[1]PWS Information'!$E$10="CWS",T119="Single Family Residence",P119="Galvanized Requiring Replacement")),
(AND('[1]PWS Information'!$E$10="CWS",T119="Single Family Residence",P119="Galvanized Requiring Replacement",Q119="Yes")),
(AND('[1]PWS Information'!$E$10="NTNC",P119="Galvanized Requiring Replacement")),
(AND('[1]PWS Information'!$E$10="NTNC",T119="Single Family Residence",Q119="Yes")))),"Tier 3",
IF((OR((AND('[1]PWS Information'!$E$10="CWS",T119="Single Family Residence",R119="Yes",P119="Non-Lead", I119="Non-Lead - Copper",K119="Before 1989")),
(AND('[1]PWS Information'!$E$10="CWS",T119="Single Family Residence",R119="Yes",P119="Non-Lead", M119="Non-Lead - Copper",N119="Before 1989")))),"Tier 4",
IF((OR((AND('[1]PWS Information'!$E$10="NTNC",P119="Non-Lead")),
(AND('[1]PWS Information'!$E$10="CWS",P119="Non-Lead",R119="")),
(AND('[1]PWS Information'!$E$10="CWS",P119="Non-Lead",R119="No")),
(AND('[1]PWS Information'!$E$10="CWS",P119="Non-Lead",R119="Don't Know")),
(AND('[1]PWS Information'!$E$10="CWS",P119="Non-Lead", I119="Non-Lead - Copper", R119="Yes", K119="Between 1989 and 2014")),
(AND('[1]PWS Information'!$E$10="CWS",P119="Non-Lead", I119="Non-Lead - Copper", R119="Yes", K119="After 2014")),
(AND('[1]PWS Information'!$E$10="CWS",P119="Non-Lead", I119="Non-Lead - Copper", R119="Yes", K119="Unknown")),
(AND('[1]PWS Information'!$E$10="CWS",P119="Non-Lead", M119="Non-Lead - Copper", R119="Yes", N119="Between 1989 and 2014")),
(AND('[1]PWS Information'!$E$10="CWS",P119="Non-Lead", M119="Non-Lead - Copper", R119="Yes", N119="After 2014")),
(AND('[1]PWS Information'!$E$10="CWS",P119="Non-Lead", M119="Non-Lead - Copper", R119="Yes", N119="Unknown")),
(AND('[1]PWS Information'!$E$10="CWS",P119="Unknown")),
(AND('[1]PWS Information'!$E$10="NTNC",P119="Unknown")))),"Tier 5",
"")))))</f>
        <v/>
      </c>
      <c r="Y119" s="22"/>
      <c r="Z119" s="22"/>
    </row>
    <row r="120" spans="1:26" ht="29" x14ac:dyDescent="0.35">
      <c r="A120" s="13">
        <v>301</v>
      </c>
      <c r="B120" s="13">
        <v>217</v>
      </c>
      <c r="C120" s="13" t="s">
        <v>71</v>
      </c>
      <c r="D120" s="13" t="s">
        <v>59</v>
      </c>
      <c r="E120" s="13">
        <v>76135</v>
      </c>
      <c r="F120" s="25"/>
      <c r="G120" s="13">
        <v>32.82884</v>
      </c>
      <c r="H120" s="13">
        <v>-97.495898999999994</v>
      </c>
      <c r="I120" s="26" t="s">
        <v>49</v>
      </c>
      <c r="J120" s="27" t="s">
        <v>35</v>
      </c>
      <c r="K120" s="25" t="s">
        <v>38</v>
      </c>
      <c r="L120" s="30"/>
      <c r="M120" s="26" t="s">
        <v>52</v>
      </c>
      <c r="N120" s="27" t="s">
        <v>38</v>
      </c>
      <c r="O120" s="30"/>
      <c r="P120" s="20" t="str">
        <f t="shared" si="1"/>
        <v>Non-Lead</v>
      </c>
      <c r="Q120" s="31"/>
      <c r="R120" s="31"/>
      <c r="S120" s="31"/>
      <c r="T120" s="22" t="s">
        <v>34</v>
      </c>
      <c r="U120" s="22"/>
      <c r="V120" s="22"/>
      <c r="W120" s="22"/>
      <c r="X120" s="32" t="str">
        <f>IF((OR((AND('[1]PWS Information'!$E$10="CWS",T120="Single Family Residence",P120="Lead")),
(AND('[1]PWS Information'!$E$10="CWS",T120="Multiple Family Residence",'[1]PWS Information'!$E$11="Yes",P120="Lead")),
(AND('[1]PWS Information'!$E$10="NTNC",P120="Lead")))),"Tier 1",
IF((OR((AND('[1]PWS Information'!$E$10="CWS",T120="Multiple Family Residence",'[1]PWS Information'!$E$11="No",P120="Lead")),
(AND('[1]PWS Information'!$E$10="CWS",T120="Other",P120="Lead")),
(AND('[1]PWS Information'!$E$10="CWS",T120="Building",P120="Lead")))),"Tier 2",
IF((OR((AND('[1]PWS Information'!$E$10="CWS",T120="Single Family Residence",P120="Galvanized Requiring Replacement")),
(AND('[1]PWS Information'!$E$10="CWS",T120="Single Family Residence",P120="Galvanized Requiring Replacement",Q120="Yes")),
(AND('[1]PWS Information'!$E$10="NTNC",P120="Galvanized Requiring Replacement")),
(AND('[1]PWS Information'!$E$10="NTNC",T120="Single Family Residence",Q120="Yes")))),"Tier 3",
IF((OR((AND('[1]PWS Information'!$E$10="CWS",T120="Single Family Residence",R120="Yes",P120="Non-Lead", I120="Non-Lead - Copper",K120="Before 1989")),
(AND('[1]PWS Information'!$E$10="CWS",T120="Single Family Residence",R120="Yes",P120="Non-Lead", M120="Non-Lead - Copper",N120="Before 1989")))),"Tier 4",
IF((OR((AND('[1]PWS Information'!$E$10="NTNC",P120="Non-Lead")),
(AND('[1]PWS Information'!$E$10="CWS",P120="Non-Lead",R120="")),
(AND('[1]PWS Information'!$E$10="CWS",P120="Non-Lead",R120="No")),
(AND('[1]PWS Information'!$E$10="CWS",P120="Non-Lead",R120="Don't Know")),
(AND('[1]PWS Information'!$E$10="CWS",P120="Non-Lead", I120="Non-Lead - Copper", R120="Yes", K120="Between 1989 and 2014")),
(AND('[1]PWS Information'!$E$10="CWS",P120="Non-Lead", I120="Non-Lead - Copper", R120="Yes", K120="After 2014")),
(AND('[1]PWS Information'!$E$10="CWS",P120="Non-Lead", I120="Non-Lead - Copper", R120="Yes", K120="Unknown")),
(AND('[1]PWS Information'!$E$10="CWS",P120="Non-Lead", M120="Non-Lead - Copper", R120="Yes", N120="Between 1989 and 2014")),
(AND('[1]PWS Information'!$E$10="CWS",P120="Non-Lead", M120="Non-Lead - Copper", R120="Yes", N120="After 2014")),
(AND('[1]PWS Information'!$E$10="CWS",P120="Non-Lead", M120="Non-Lead - Copper", R120="Yes", N120="Unknown")),
(AND('[1]PWS Information'!$E$10="CWS",P120="Unknown")),
(AND('[1]PWS Information'!$E$10="NTNC",P120="Unknown")))),"Tier 5",
"")))))</f>
        <v/>
      </c>
      <c r="Y120" s="22"/>
      <c r="Z120" s="22"/>
    </row>
    <row r="121" spans="1:26" ht="29" x14ac:dyDescent="0.35">
      <c r="A121" s="13">
        <v>55</v>
      </c>
      <c r="B121" s="13">
        <v>220</v>
      </c>
      <c r="C121" s="13" t="s">
        <v>71</v>
      </c>
      <c r="D121" s="13" t="s">
        <v>59</v>
      </c>
      <c r="E121" s="13">
        <v>76135</v>
      </c>
      <c r="F121" s="25"/>
      <c r="G121" s="13">
        <v>32.828507999999999</v>
      </c>
      <c r="H121" s="13">
        <v>-97.494799</v>
      </c>
      <c r="I121" s="26" t="s">
        <v>49</v>
      </c>
      <c r="J121" s="27" t="s">
        <v>35</v>
      </c>
      <c r="K121" s="25" t="s">
        <v>38</v>
      </c>
      <c r="L121" s="30"/>
      <c r="M121" s="26" t="s">
        <v>52</v>
      </c>
      <c r="N121" s="27" t="s">
        <v>38</v>
      </c>
      <c r="O121" s="30"/>
      <c r="P121" s="20" t="str">
        <f t="shared" si="1"/>
        <v>Non-Lead</v>
      </c>
      <c r="Q121" s="31"/>
      <c r="R121" s="31"/>
      <c r="S121" s="31"/>
      <c r="T121" s="22" t="s">
        <v>34</v>
      </c>
      <c r="U121" s="22"/>
      <c r="V121" s="22"/>
      <c r="W121" s="22"/>
      <c r="X121" s="32" t="str">
        <f>IF((OR((AND('[1]PWS Information'!$E$10="CWS",T121="Single Family Residence",P121="Lead")),
(AND('[1]PWS Information'!$E$10="CWS",T121="Multiple Family Residence",'[1]PWS Information'!$E$11="Yes",P121="Lead")),
(AND('[1]PWS Information'!$E$10="NTNC",P121="Lead")))),"Tier 1",
IF((OR((AND('[1]PWS Information'!$E$10="CWS",T121="Multiple Family Residence",'[1]PWS Information'!$E$11="No",P121="Lead")),
(AND('[1]PWS Information'!$E$10="CWS",T121="Other",P121="Lead")),
(AND('[1]PWS Information'!$E$10="CWS",T121="Building",P121="Lead")))),"Tier 2",
IF((OR((AND('[1]PWS Information'!$E$10="CWS",T121="Single Family Residence",P121="Galvanized Requiring Replacement")),
(AND('[1]PWS Information'!$E$10="CWS",T121="Single Family Residence",P121="Galvanized Requiring Replacement",Q121="Yes")),
(AND('[1]PWS Information'!$E$10="NTNC",P121="Galvanized Requiring Replacement")),
(AND('[1]PWS Information'!$E$10="NTNC",T121="Single Family Residence",Q121="Yes")))),"Tier 3",
IF((OR((AND('[1]PWS Information'!$E$10="CWS",T121="Single Family Residence",R121="Yes",P121="Non-Lead", I121="Non-Lead - Copper",K121="Before 1989")),
(AND('[1]PWS Information'!$E$10="CWS",T121="Single Family Residence",R121="Yes",P121="Non-Lead", M121="Non-Lead - Copper",N121="Before 1989")))),"Tier 4",
IF((OR((AND('[1]PWS Information'!$E$10="NTNC",P121="Non-Lead")),
(AND('[1]PWS Information'!$E$10="CWS",P121="Non-Lead",R121="")),
(AND('[1]PWS Information'!$E$10="CWS",P121="Non-Lead",R121="No")),
(AND('[1]PWS Information'!$E$10="CWS",P121="Non-Lead",R121="Don't Know")),
(AND('[1]PWS Information'!$E$10="CWS",P121="Non-Lead", I121="Non-Lead - Copper", R121="Yes", K121="Between 1989 and 2014")),
(AND('[1]PWS Information'!$E$10="CWS",P121="Non-Lead", I121="Non-Lead - Copper", R121="Yes", K121="After 2014")),
(AND('[1]PWS Information'!$E$10="CWS",P121="Non-Lead", I121="Non-Lead - Copper", R121="Yes", K121="Unknown")),
(AND('[1]PWS Information'!$E$10="CWS",P121="Non-Lead", M121="Non-Lead - Copper", R121="Yes", N121="Between 1989 and 2014")),
(AND('[1]PWS Information'!$E$10="CWS",P121="Non-Lead", M121="Non-Lead - Copper", R121="Yes", N121="After 2014")),
(AND('[1]PWS Information'!$E$10="CWS",P121="Non-Lead", M121="Non-Lead - Copper", R121="Yes", N121="Unknown")),
(AND('[1]PWS Information'!$E$10="CWS",P121="Unknown")),
(AND('[1]PWS Information'!$E$10="NTNC",P121="Unknown")))),"Tier 5",
"")))))</f>
        <v/>
      </c>
      <c r="Y121" s="22"/>
      <c r="Z121" s="22"/>
    </row>
    <row r="122" spans="1:26" ht="29" x14ac:dyDescent="0.35">
      <c r="A122" s="13">
        <v>1141</v>
      </c>
      <c r="B122" s="13">
        <v>221</v>
      </c>
      <c r="C122" s="13" t="s">
        <v>71</v>
      </c>
      <c r="D122" s="13" t="s">
        <v>59</v>
      </c>
      <c r="E122" s="13">
        <v>76135</v>
      </c>
      <c r="F122" s="25"/>
      <c r="G122" s="13">
        <v>32.828823999999997</v>
      </c>
      <c r="H122" s="13">
        <v>-97.495268999999993</v>
      </c>
      <c r="I122" s="26" t="s">
        <v>49</v>
      </c>
      <c r="J122" s="27" t="s">
        <v>35</v>
      </c>
      <c r="K122" s="25" t="s">
        <v>38</v>
      </c>
      <c r="L122" s="30"/>
      <c r="M122" s="26" t="s">
        <v>52</v>
      </c>
      <c r="N122" s="27" t="s">
        <v>38</v>
      </c>
      <c r="O122" s="30"/>
      <c r="P122" s="20" t="str">
        <f t="shared" si="1"/>
        <v>Non-Lead</v>
      </c>
      <c r="Q122" s="31"/>
      <c r="R122" s="31"/>
      <c r="S122" s="31"/>
      <c r="T122" s="22" t="s">
        <v>34</v>
      </c>
      <c r="U122" s="22"/>
      <c r="V122" s="22"/>
      <c r="W122" s="22"/>
      <c r="X122" s="32" t="str">
        <f>IF((OR((AND('[1]PWS Information'!$E$10="CWS",T122="Single Family Residence",P122="Lead")),
(AND('[1]PWS Information'!$E$10="CWS",T122="Multiple Family Residence",'[1]PWS Information'!$E$11="Yes",P122="Lead")),
(AND('[1]PWS Information'!$E$10="NTNC",P122="Lead")))),"Tier 1",
IF((OR((AND('[1]PWS Information'!$E$10="CWS",T122="Multiple Family Residence",'[1]PWS Information'!$E$11="No",P122="Lead")),
(AND('[1]PWS Information'!$E$10="CWS",T122="Other",P122="Lead")),
(AND('[1]PWS Information'!$E$10="CWS",T122="Building",P122="Lead")))),"Tier 2",
IF((OR((AND('[1]PWS Information'!$E$10="CWS",T122="Single Family Residence",P122="Galvanized Requiring Replacement")),
(AND('[1]PWS Information'!$E$10="CWS",T122="Single Family Residence",P122="Galvanized Requiring Replacement",Q122="Yes")),
(AND('[1]PWS Information'!$E$10="NTNC",P122="Galvanized Requiring Replacement")),
(AND('[1]PWS Information'!$E$10="NTNC",T122="Single Family Residence",Q122="Yes")))),"Tier 3",
IF((OR((AND('[1]PWS Information'!$E$10="CWS",T122="Single Family Residence",R122="Yes",P122="Non-Lead", I122="Non-Lead - Copper",K122="Before 1989")),
(AND('[1]PWS Information'!$E$10="CWS",T122="Single Family Residence",R122="Yes",P122="Non-Lead", M122="Non-Lead - Copper",N122="Before 1989")))),"Tier 4",
IF((OR((AND('[1]PWS Information'!$E$10="NTNC",P122="Non-Lead")),
(AND('[1]PWS Information'!$E$10="CWS",P122="Non-Lead",R122="")),
(AND('[1]PWS Information'!$E$10="CWS",P122="Non-Lead",R122="No")),
(AND('[1]PWS Information'!$E$10="CWS",P122="Non-Lead",R122="Don't Know")),
(AND('[1]PWS Information'!$E$10="CWS",P122="Non-Lead", I122="Non-Lead - Copper", R122="Yes", K122="Between 1989 and 2014")),
(AND('[1]PWS Information'!$E$10="CWS",P122="Non-Lead", I122="Non-Lead - Copper", R122="Yes", K122="After 2014")),
(AND('[1]PWS Information'!$E$10="CWS",P122="Non-Lead", I122="Non-Lead - Copper", R122="Yes", K122="Unknown")),
(AND('[1]PWS Information'!$E$10="CWS",P122="Non-Lead", M122="Non-Lead - Copper", R122="Yes", N122="Between 1989 and 2014")),
(AND('[1]PWS Information'!$E$10="CWS",P122="Non-Lead", M122="Non-Lead - Copper", R122="Yes", N122="After 2014")),
(AND('[1]PWS Information'!$E$10="CWS",P122="Non-Lead", M122="Non-Lead - Copper", R122="Yes", N122="Unknown")),
(AND('[1]PWS Information'!$E$10="CWS",P122="Unknown")),
(AND('[1]PWS Information'!$E$10="NTNC",P122="Unknown")))),"Tier 5",
"")))))</f>
        <v/>
      </c>
      <c r="Y122" s="22"/>
      <c r="Z122" s="22"/>
    </row>
    <row r="123" spans="1:26" ht="29" x14ac:dyDescent="0.35">
      <c r="A123" s="13">
        <v>552</v>
      </c>
      <c r="B123" s="13">
        <v>224</v>
      </c>
      <c r="C123" s="13" t="s">
        <v>71</v>
      </c>
      <c r="D123" s="13" t="s">
        <v>59</v>
      </c>
      <c r="E123" s="13">
        <v>76135</v>
      </c>
      <c r="F123" s="25"/>
      <c r="G123" s="13">
        <v>32.828874999999996</v>
      </c>
      <c r="H123" s="13">
        <v>-97.494587999999993</v>
      </c>
      <c r="I123" s="26" t="s">
        <v>49</v>
      </c>
      <c r="J123" s="27" t="s">
        <v>35</v>
      </c>
      <c r="K123" s="25" t="s">
        <v>38</v>
      </c>
      <c r="L123" s="30"/>
      <c r="M123" s="26" t="s">
        <v>52</v>
      </c>
      <c r="N123" s="27" t="s">
        <v>38</v>
      </c>
      <c r="O123" s="30"/>
      <c r="P123" s="20" t="str">
        <f t="shared" si="1"/>
        <v>Non-Lead</v>
      </c>
      <c r="Q123" s="31"/>
      <c r="R123" s="31"/>
      <c r="S123" s="31"/>
      <c r="T123" s="22" t="s">
        <v>34</v>
      </c>
      <c r="U123" s="22"/>
      <c r="V123" s="22"/>
      <c r="W123" s="22"/>
      <c r="X123" s="32" t="str">
        <f>IF((OR((AND('[1]PWS Information'!$E$10="CWS",T123="Single Family Residence",P123="Lead")),
(AND('[1]PWS Information'!$E$10="CWS",T123="Multiple Family Residence",'[1]PWS Information'!$E$11="Yes",P123="Lead")),
(AND('[1]PWS Information'!$E$10="NTNC",P123="Lead")))),"Tier 1",
IF((OR((AND('[1]PWS Information'!$E$10="CWS",T123="Multiple Family Residence",'[1]PWS Information'!$E$11="No",P123="Lead")),
(AND('[1]PWS Information'!$E$10="CWS",T123="Other",P123="Lead")),
(AND('[1]PWS Information'!$E$10="CWS",T123="Building",P123="Lead")))),"Tier 2",
IF((OR((AND('[1]PWS Information'!$E$10="CWS",T123="Single Family Residence",P123="Galvanized Requiring Replacement")),
(AND('[1]PWS Information'!$E$10="CWS",T123="Single Family Residence",P123="Galvanized Requiring Replacement",Q123="Yes")),
(AND('[1]PWS Information'!$E$10="NTNC",P123="Galvanized Requiring Replacement")),
(AND('[1]PWS Information'!$E$10="NTNC",T123="Single Family Residence",Q123="Yes")))),"Tier 3",
IF((OR((AND('[1]PWS Information'!$E$10="CWS",T123="Single Family Residence",R123="Yes",P123="Non-Lead", I123="Non-Lead - Copper",K123="Before 1989")),
(AND('[1]PWS Information'!$E$10="CWS",T123="Single Family Residence",R123="Yes",P123="Non-Lead", M123="Non-Lead - Copper",N123="Before 1989")))),"Tier 4",
IF((OR((AND('[1]PWS Information'!$E$10="NTNC",P123="Non-Lead")),
(AND('[1]PWS Information'!$E$10="CWS",P123="Non-Lead",R123="")),
(AND('[1]PWS Information'!$E$10="CWS",P123="Non-Lead",R123="No")),
(AND('[1]PWS Information'!$E$10="CWS",P123="Non-Lead",R123="Don't Know")),
(AND('[1]PWS Information'!$E$10="CWS",P123="Non-Lead", I123="Non-Lead - Copper", R123="Yes", K123="Between 1989 and 2014")),
(AND('[1]PWS Information'!$E$10="CWS",P123="Non-Lead", I123="Non-Lead - Copper", R123="Yes", K123="After 2014")),
(AND('[1]PWS Information'!$E$10="CWS",P123="Non-Lead", I123="Non-Lead - Copper", R123="Yes", K123="Unknown")),
(AND('[1]PWS Information'!$E$10="CWS",P123="Non-Lead", M123="Non-Lead - Copper", R123="Yes", N123="Between 1989 and 2014")),
(AND('[1]PWS Information'!$E$10="CWS",P123="Non-Lead", M123="Non-Lead - Copper", R123="Yes", N123="After 2014")),
(AND('[1]PWS Information'!$E$10="CWS",P123="Non-Lead", M123="Non-Lead - Copper", R123="Yes", N123="Unknown")),
(AND('[1]PWS Information'!$E$10="CWS",P123="Unknown")),
(AND('[1]PWS Information'!$E$10="NTNC",P123="Unknown")))),"Tier 5",
"")))))</f>
        <v/>
      </c>
      <c r="Y123" s="22"/>
      <c r="Z123" s="22"/>
    </row>
    <row r="124" spans="1:26" ht="29" x14ac:dyDescent="0.35">
      <c r="A124" s="13">
        <v>7950</v>
      </c>
      <c r="B124" s="13">
        <v>225</v>
      </c>
      <c r="C124" s="13" t="s">
        <v>71</v>
      </c>
      <c r="D124" s="13" t="s">
        <v>59</v>
      </c>
      <c r="E124" s="13">
        <v>76135</v>
      </c>
      <c r="F124" s="25"/>
      <c r="G124" s="13">
        <v>32.829239999999999</v>
      </c>
      <c r="H124" s="13">
        <v>-97.495069000000001</v>
      </c>
      <c r="I124" s="26" t="s">
        <v>49</v>
      </c>
      <c r="J124" s="27" t="s">
        <v>35</v>
      </c>
      <c r="K124" s="25" t="s">
        <v>38</v>
      </c>
      <c r="L124" s="30"/>
      <c r="M124" s="26" t="s">
        <v>52</v>
      </c>
      <c r="N124" s="27" t="s">
        <v>38</v>
      </c>
      <c r="O124" s="30"/>
      <c r="P124" s="20" t="str">
        <f t="shared" si="1"/>
        <v>Non-Lead</v>
      </c>
      <c r="Q124" s="31"/>
      <c r="R124" s="31"/>
      <c r="S124" s="31"/>
      <c r="T124" s="22" t="s">
        <v>34</v>
      </c>
      <c r="U124" s="22"/>
      <c r="V124" s="22"/>
      <c r="W124" s="22"/>
      <c r="X124" s="32" t="str">
        <f>IF((OR((AND('[1]PWS Information'!$E$10="CWS",T124="Single Family Residence",P124="Lead")),
(AND('[1]PWS Information'!$E$10="CWS",T124="Multiple Family Residence",'[1]PWS Information'!$E$11="Yes",P124="Lead")),
(AND('[1]PWS Information'!$E$10="NTNC",P124="Lead")))),"Tier 1",
IF((OR((AND('[1]PWS Information'!$E$10="CWS",T124="Multiple Family Residence",'[1]PWS Information'!$E$11="No",P124="Lead")),
(AND('[1]PWS Information'!$E$10="CWS",T124="Other",P124="Lead")),
(AND('[1]PWS Information'!$E$10="CWS",T124="Building",P124="Lead")))),"Tier 2",
IF((OR((AND('[1]PWS Information'!$E$10="CWS",T124="Single Family Residence",P124="Galvanized Requiring Replacement")),
(AND('[1]PWS Information'!$E$10="CWS",T124="Single Family Residence",P124="Galvanized Requiring Replacement",Q124="Yes")),
(AND('[1]PWS Information'!$E$10="NTNC",P124="Galvanized Requiring Replacement")),
(AND('[1]PWS Information'!$E$10="NTNC",T124="Single Family Residence",Q124="Yes")))),"Tier 3",
IF((OR((AND('[1]PWS Information'!$E$10="CWS",T124="Single Family Residence",R124="Yes",P124="Non-Lead", I124="Non-Lead - Copper",K124="Before 1989")),
(AND('[1]PWS Information'!$E$10="CWS",T124="Single Family Residence",R124="Yes",P124="Non-Lead", M124="Non-Lead - Copper",N124="Before 1989")))),"Tier 4",
IF((OR((AND('[1]PWS Information'!$E$10="NTNC",P124="Non-Lead")),
(AND('[1]PWS Information'!$E$10="CWS",P124="Non-Lead",R124="")),
(AND('[1]PWS Information'!$E$10="CWS",P124="Non-Lead",R124="No")),
(AND('[1]PWS Information'!$E$10="CWS",P124="Non-Lead",R124="Don't Know")),
(AND('[1]PWS Information'!$E$10="CWS",P124="Non-Lead", I124="Non-Lead - Copper", R124="Yes", K124="Between 1989 and 2014")),
(AND('[1]PWS Information'!$E$10="CWS",P124="Non-Lead", I124="Non-Lead - Copper", R124="Yes", K124="After 2014")),
(AND('[1]PWS Information'!$E$10="CWS",P124="Non-Lead", I124="Non-Lead - Copper", R124="Yes", K124="Unknown")),
(AND('[1]PWS Information'!$E$10="CWS",P124="Non-Lead", M124="Non-Lead - Copper", R124="Yes", N124="Between 1989 and 2014")),
(AND('[1]PWS Information'!$E$10="CWS",P124="Non-Lead", M124="Non-Lead - Copper", R124="Yes", N124="After 2014")),
(AND('[1]PWS Information'!$E$10="CWS",P124="Non-Lead", M124="Non-Lead - Copper", R124="Yes", N124="Unknown")),
(AND('[1]PWS Information'!$E$10="CWS",P124="Unknown")),
(AND('[1]PWS Information'!$E$10="NTNC",P124="Unknown")))),"Tier 5",
"")))))</f>
        <v/>
      </c>
      <c r="Y124" s="22"/>
      <c r="Z124" s="22"/>
    </row>
    <row r="125" spans="1:26" ht="29" x14ac:dyDescent="0.35">
      <c r="A125" s="13">
        <v>807</v>
      </c>
      <c r="B125" s="13">
        <v>228</v>
      </c>
      <c r="C125" s="13" t="s">
        <v>71</v>
      </c>
      <c r="D125" s="13" t="s">
        <v>59</v>
      </c>
      <c r="E125" s="13">
        <v>76135</v>
      </c>
      <c r="F125" s="25"/>
      <c r="G125" s="13">
        <v>32.829155999999998</v>
      </c>
      <c r="H125" s="13">
        <v>-97.494292000000002</v>
      </c>
      <c r="I125" s="26" t="s">
        <v>49</v>
      </c>
      <c r="J125" s="27" t="s">
        <v>35</v>
      </c>
      <c r="K125" s="25" t="s">
        <v>38</v>
      </c>
      <c r="L125" s="30"/>
      <c r="M125" s="26" t="s">
        <v>52</v>
      </c>
      <c r="N125" s="27" t="s">
        <v>38</v>
      </c>
      <c r="O125" s="30"/>
      <c r="P125" s="20" t="str">
        <f t="shared" si="1"/>
        <v>Non-Lead</v>
      </c>
      <c r="Q125" s="31"/>
      <c r="R125" s="31"/>
      <c r="S125" s="31"/>
      <c r="T125" s="22" t="s">
        <v>34</v>
      </c>
      <c r="U125" s="22"/>
      <c r="V125" s="22"/>
      <c r="W125" s="22"/>
      <c r="X125" s="32" t="str">
        <f>IF((OR((AND('[1]PWS Information'!$E$10="CWS",T125="Single Family Residence",P125="Lead")),
(AND('[1]PWS Information'!$E$10="CWS",T125="Multiple Family Residence",'[1]PWS Information'!$E$11="Yes",P125="Lead")),
(AND('[1]PWS Information'!$E$10="NTNC",P125="Lead")))),"Tier 1",
IF((OR((AND('[1]PWS Information'!$E$10="CWS",T125="Multiple Family Residence",'[1]PWS Information'!$E$11="No",P125="Lead")),
(AND('[1]PWS Information'!$E$10="CWS",T125="Other",P125="Lead")),
(AND('[1]PWS Information'!$E$10="CWS",T125="Building",P125="Lead")))),"Tier 2",
IF((OR((AND('[1]PWS Information'!$E$10="CWS",T125="Single Family Residence",P125="Galvanized Requiring Replacement")),
(AND('[1]PWS Information'!$E$10="CWS",T125="Single Family Residence",P125="Galvanized Requiring Replacement",Q125="Yes")),
(AND('[1]PWS Information'!$E$10="NTNC",P125="Galvanized Requiring Replacement")),
(AND('[1]PWS Information'!$E$10="NTNC",T125="Single Family Residence",Q125="Yes")))),"Tier 3",
IF((OR((AND('[1]PWS Information'!$E$10="CWS",T125="Single Family Residence",R125="Yes",P125="Non-Lead", I125="Non-Lead - Copper",K125="Before 1989")),
(AND('[1]PWS Information'!$E$10="CWS",T125="Single Family Residence",R125="Yes",P125="Non-Lead", M125="Non-Lead - Copper",N125="Before 1989")))),"Tier 4",
IF((OR((AND('[1]PWS Information'!$E$10="NTNC",P125="Non-Lead")),
(AND('[1]PWS Information'!$E$10="CWS",P125="Non-Lead",R125="")),
(AND('[1]PWS Information'!$E$10="CWS",P125="Non-Lead",R125="No")),
(AND('[1]PWS Information'!$E$10="CWS",P125="Non-Lead",R125="Don't Know")),
(AND('[1]PWS Information'!$E$10="CWS",P125="Non-Lead", I125="Non-Lead - Copper", R125="Yes", K125="Between 1989 and 2014")),
(AND('[1]PWS Information'!$E$10="CWS",P125="Non-Lead", I125="Non-Lead - Copper", R125="Yes", K125="After 2014")),
(AND('[1]PWS Information'!$E$10="CWS",P125="Non-Lead", I125="Non-Lead - Copper", R125="Yes", K125="Unknown")),
(AND('[1]PWS Information'!$E$10="CWS",P125="Non-Lead", M125="Non-Lead - Copper", R125="Yes", N125="Between 1989 and 2014")),
(AND('[1]PWS Information'!$E$10="CWS",P125="Non-Lead", M125="Non-Lead - Copper", R125="Yes", N125="After 2014")),
(AND('[1]PWS Information'!$E$10="CWS",P125="Non-Lead", M125="Non-Lead - Copper", R125="Yes", N125="Unknown")),
(AND('[1]PWS Information'!$E$10="CWS",P125="Unknown")),
(AND('[1]PWS Information'!$E$10="NTNC",P125="Unknown")))),"Tier 5",
"")))))</f>
        <v/>
      </c>
      <c r="Y125" s="22"/>
      <c r="Z125" s="22"/>
    </row>
    <row r="126" spans="1:26" ht="29" x14ac:dyDescent="0.35">
      <c r="A126" s="13">
        <v>26</v>
      </c>
      <c r="B126" s="13">
        <v>229</v>
      </c>
      <c r="C126" s="13" t="s">
        <v>71</v>
      </c>
      <c r="D126" s="13" t="s">
        <v>59</v>
      </c>
      <c r="E126" s="13">
        <v>76135</v>
      </c>
      <c r="F126" s="25"/>
      <c r="G126" s="13">
        <v>32.829613999999999</v>
      </c>
      <c r="H126" s="13">
        <v>-97.494857999999994</v>
      </c>
      <c r="I126" s="26" t="s">
        <v>49</v>
      </c>
      <c r="J126" s="27" t="s">
        <v>35</v>
      </c>
      <c r="K126" s="25" t="s">
        <v>38</v>
      </c>
      <c r="L126" s="30"/>
      <c r="M126" s="26" t="s">
        <v>52</v>
      </c>
      <c r="N126" s="27" t="s">
        <v>38</v>
      </c>
      <c r="O126" s="30"/>
      <c r="P126" s="20" t="str">
        <f t="shared" si="1"/>
        <v>Non-Lead</v>
      </c>
      <c r="Q126" s="31"/>
      <c r="R126" s="31"/>
      <c r="S126" s="31"/>
      <c r="T126" s="22" t="s">
        <v>34</v>
      </c>
      <c r="U126" s="22"/>
      <c r="V126" s="22"/>
      <c r="W126" s="22"/>
      <c r="X126" s="32" t="str">
        <f>IF((OR((AND('[1]PWS Information'!$E$10="CWS",T126="Single Family Residence",P126="Lead")),
(AND('[1]PWS Information'!$E$10="CWS",T126="Multiple Family Residence",'[1]PWS Information'!$E$11="Yes",P126="Lead")),
(AND('[1]PWS Information'!$E$10="NTNC",P126="Lead")))),"Tier 1",
IF((OR((AND('[1]PWS Information'!$E$10="CWS",T126="Multiple Family Residence",'[1]PWS Information'!$E$11="No",P126="Lead")),
(AND('[1]PWS Information'!$E$10="CWS",T126="Other",P126="Lead")),
(AND('[1]PWS Information'!$E$10="CWS",T126="Building",P126="Lead")))),"Tier 2",
IF((OR((AND('[1]PWS Information'!$E$10="CWS",T126="Single Family Residence",P126="Galvanized Requiring Replacement")),
(AND('[1]PWS Information'!$E$10="CWS",T126="Single Family Residence",P126="Galvanized Requiring Replacement",Q126="Yes")),
(AND('[1]PWS Information'!$E$10="NTNC",P126="Galvanized Requiring Replacement")),
(AND('[1]PWS Information'!$E$10="NTNC",T126="Single Family Residence",Q126="Yes")))),"Tier 3",
IF((OR((AND('[1]PWS Information'!$E$10="CWS",T126="Single Family Residence",R126="Yes",P126="Non-Lead", I126="Non-Lead - Copper",K126="Before 1989")),
(AND('[1]PWS Information'!$E$10="CWS",T126="Single Family Residence",R126="Yes",P126="Non-Lead", M126="Non-Lead - Copper",N126="Before 1989")))),"Tier 4",
IF((OR((AND('[1]PWS Information'!$E$10="NTNC",P126="Non-Lead")),
(AND('[1]PWS Information'!$E$10="CWS",P126="Non-Lead",R126="")),
(AND('[1]PWS Information'!$E$10="CWS",P126="Non-Lead",R126="No")),
(AND('[1]PWS Information'!$E$10="CWS",P126="Non-Lead",R126="Don't Know")),
(AND('[1]PWS Information'!$E$10="CWS",P126="Non-Lead", I126="Non-Lead - Copper", R126="Yes", K126="Between 1989 and 2014")),
(AND('[1]PWS Information'!$E$10="CWS",P126="Non-Lead", I126="Non-Lead - Copper", R126="Yes", K126="After 2014")),
(AND('[1]PWS Information'!$E$10="CWS",P126="Non-Lead", I126="Non-Lead - Copper", R126="Yes", K126="Unknown")),
(AND('[1]PWS Information'!$E$10="CWS",P126="Non-Lead", M126="Non-Lead - Copper", R126="Yes", N126="Between 1989 and 2014")),
(AND('[1]PWS Information'!$E$10="CWS",P126="Non-Lead", M126="Non-Lead - Copper", R126="Yes", N126="After 2014")),
(AND('[1]PWS Information'!$E$10="CWS",P126="Non-Lead", M126="Non-Lead - Copper", R126="Yes", N126="Unknown")),
(AND('[1]PWS Information'!$E$10="CWS",P126="Unknown")),
(AND('[1]PWS Information'!$E$10="NTNC",P126="Unknown")))),"Tier 5",
"")))))</f>
        <v/>
      </c>
      <c r="Y126" s="22"/>
      <c r="Z126" s="22"/>
    </row>
    <row r="127" spans="1:26" ht="29" x14ac:dyDescent="0.35">
      <c r="A127" s="13">
        <v>962</v>
      </c>
      <c r="B127" s="13">
        <v>232</v>
      </c>
      <c r="C127" s="13" t="s">
        <v>71</v>
      </c>
      <c r="D127" s="13" t="s">
        <v>59</v>
      </c>
      <c r="E127" s="13">
        <v>76135</v>
      </c>
      <c r="F127" s="25"/>
      <c r="G127" s="13">
        <v>32.829605999999998</v>
      </c>
      <c r="H127" s="13">
        <v>-97.494079999999997</v>
      </c>
      <c r="I127" s="26" t="s">
        <v>49</v>
      </c>
      <c r="J127" s="27" t="s">
        <v>35</v>
      </c>
      <c r="K127" s="25" t="s">
        <v>38</v>
      </c>
      <c r="L127" s="30"/>
      <c r="M127" s="26" t="s">
        <v>52</v>
      </c>
      <c r="N127" s="27" t="s">
        <v>38</v>
      </c>
      <c r="O127" s="30"/>
      <c r="P127" s="20" t="str">
        <f t="shared" si="1"/>
        <v>Non-Lead</v>
      </c>
      <c r="Q127" s="31"/>
      <c r="R127" s="31"/>
      <c r="S127" s="31"/>
      <c r="T127" s="22" t="s">
        <v>34</v>
      </c>
      <c r="U127" s="22"/>
      <c r="V127" s="22"/>
      <c r="W127" s="22"/>
      <c r="X127" s="32" t="str">
        <f>IF((OR((AND('[1]PWS Information'!$E$10="CWS",T127="Single Family Residence",P127="Lead")),
(AND('[1]PWS Information'!$E$10="CWS",T127="Multiple Family Residence",'[1]PWS Information'!$E$11="Yes",P127="Lead")),
(AND('[1]PWS Information'!$E$10="NTNC",P127="Lead")))),"Tier 1",
IF((OR((AND('[1]PWS Information'!$E$10="CWS",T127="Multiple Family Residence",'[1]PWS Information'!$E$11="No",P127="Lead")),
(AND('[1]PWS Information'!$E$10="CWS",T127="Other",P127="Lead")),
(AND('[1]PWS Information'!$E$10="CWS",T127="Building",P127="Lead")))),"Tier 2",
IF((OR((AND('[1]PWS Information'!$E$10="CWS",T127="Single Family Residence",P127="Galvanized Requiring Replacement")),
(AND('[1]PWS Information'!$E$10="CWS",T127="Single Family Residence",P127="Galvanized Requiring Replacement",Q127="Yes")),
(AND('[1]PWS Information'!$E$10="NTNC",P127="Galvanized Requiring Replacement")),
(AND('[1]PWS Information'!$E$10="NTNC",T127="Single Family Residence",Q127="Yes")))),"Tier 3",
IF((OR((AND('[1]PWS Information'!$E$10="CWS",T127="Single Family Residence",R127="Yes",P127="Non-Lead", I127="Non-Lead - Copper",K127="Before 1989")),
(AND('[1]PWS Information'!$E$10="CWS",T127="Single Family Residence",R127="Yes",P127="Non-Lead", M127="Non-Lead - Copper",N127="Before 1989")))),"Tier 4",
IF((OR((AND('[1]PWS Information'!$E$10="NTNC",P127="Non-Lead")),
(AND('[1]PWS Information'!$E$10="CWS",P127="Non-Lead",R127="")),
(AND('[1]PWS Information'!$E$10="CWS",P127="Non-Lead",R127="No")),
(AND('[1]PWS Information'!$E$10="CWS",P127="Non-Lead",R127="Don't Know")),
(AND('[1]PWS Information'!$E$10="CWS",P127="Non-Lead", I127="Non-Lead - Copper", R127="Yes", K127="Between 1989 and 2014")),
(AND('[1]PWS Information'!$E$10="CWS",P127="Non-Lead", I127="Non-Lead - Copper", R127="Yes", K127="After 2014")),
(AND('[1]PWS Information'!$E$10="CWS",P127="Non-Lead", I127="Non-Lead - Copper", R127="Yes", K127="Unknown")),
(AND('[1]PWS Information'!$E$10="CWS",P127="Non-Lead", M127="Non-Lead - Copper", R127="Yes", N127="Between 1989 and 2014")),
(AND('[1]PWS Information'!$E$10="CWS",P127="Non-Lead", M127="Non-Lead - Copper", R127="Yes", N127="After 2014")),
(AND('[1]PWS Information'!$E$10="CWS",P127="Non-Lead", M127="Non-Lead - Copper", R127="Yes", N127="Unknown")),
(AND('[1]PWS Information'!$E$10="CWS",P127="Unknown")),
(AND('[1]PWS Information'!$E$10="NTNC",P127="Unknown")))),"Tier 5",
"")))))</f>
        <v/>
      </c>
      <c r="Y127" s="22"/>
      <c r="Z127" s="22"/>
    </row>
    <row r="128" spans="1:26" ht="29" x14ac:dyDescent="0.35">
      <c r="A128" s="13">
        <v>845</v>
      </c>
      <c r="B128" s="13">
        <v>236</v>
      </c>
      <c r="C128" s="13" t="s">
        <v>71</v>
      </c>
      <c r="D128" s="13" t="s">
        <v>59</v>
      </c>
      <c r="E128" s="13">
        <v>76135</v>
      </c>
      <c r="F128" s="25"/>
      <c r="G128" s="13">
        <v>32.829922000000003</v>
      </c>
      <c r="H128" s="13">
        <v>-97.493754999999993</v>
      </c>
      <c r="I128" s="26" t="s">
        <v>49</v>
      </c>
      <c r="J128" s="27" t="s">
        <v>35</v>
      </c>
      <c r="K128" s="25" t="s">
        <v>38</v>
      </c>
      <c r="L128" s="30"/>
      <c r="M128" s="26" t="s">
        <v>52</v>
      </c>
      <c r="N128" s="27" t="s">
        <v>38</v>
      </c>
      <c r="O128" s="30"/>
      <c r="P128" s="20" t="str">
        <f t="shared" si="1"/>
        <v>Non-Lead</v>
      </c>
      <c r="Q128" s="31"/>
      <c r="R128" s="31"/>
      <c r="S128" s="31"/>
      <c r="T128" s="22" t="s">
        <v>34</v>
      </c>
      <c r="U128" s="22"/>
      <c r="V128" s="22"/>
      <c r="W128" s="22"/>
      <c r="X128" s="32" t="str">
        <f>IF((OR((AND('[1]PWS Information'!$E$10="CWS",T128="Single Family Residence",P128="Lead")),
(AND('[1]PWS Information'!$E$10="CWS",T128="Multiple Family Residence",'[1]PWS Information'!$E$11="Yes",P128="Lead")),
(AND('[1]PWS Information'!$E$10="NTNC",P128="Lead")))),"Tier 1",
IF((OR((AND('[1]PWS Information'!$E$10="CWS",T128="Multiple Family Residence",'[1]PWS Information'!$E$11="No",P128="Lead")),
(AND('[1]PWS Information'!$E$10="CWS",T128="Other",P128="Lead")),
(AND('[1]PWS Information'!$E$10="CWS",T128="Building",P128="Lead")))),"Tier 2",
IF((OR((AND('[1]PWS Information'!$E$10="CWS",T128="Single Family Residence",P128="Galvanized Requiring Replacement")),
(AND('[1]PWS Information'!$E$10="CWS",T128="Single Family Residence",P128="Galvanized Requiring Replacement",Q128="Yes")),
(AND('[1]PWS Information'!$E$10="NTNC",P128="Galvanized Requiring Replacement")),
(AND('[1]PWS Information'!$E$10="NTNC",T128="Single Family Residence",Q128="Yes")))),"Tier 3",
IF((OR((AND('[1]PWS Information'!$E$10="CWS",T128="Single Family Residence",R128="Yes",P128="Non-Lead", I128="Non-Lead - Copper",K128="Before 1989")),
(AND('[1]PWS Information'!$E$10="CWS",T128="Single Family Residence",R128="Yes",P128="Non-Lead", M128="Non-Lead - Copper",N128="Before 1989")))),"Tier 4",
IF((OR((AND('[1]PWS Information'!$E$10="NTNC",P128="Non-Lead")),
(AND('[1]PWS Information'!$E$10="CWS",P128="Non-Lead",R128="")),
(AND('[1]PWS Information'!$E$10="CWS",P128="Non-Lead",R128="No")),
(AND('[1]PWS Information'!$E$10="CWS",P128="Non-Lead",R128="Don't Know")),
(AND('[1]PWS Information'!$E$10="CWS",P128="Non-Lead", I128="Non-Lead - Copper", R128="Yes", K128="Between 1989 and 2014")),
(AND('[1]PWS Information'!$E$10="CWS",P128="Non-Lead", I128="Non-Lead - Copper", R128="Yes", K128="After 2014")),
(AND('[1]PWS Information'!$E$10="CWS",P128="Non-Lead", I128="Non-Lead - Copper", R128="Yes", K128="Unknown")),
(AND('[1]PWS Information'!$E$10="CWS",P128="Non-Lead", M128="Non-Lead - Copper", R128="Yes", N128="Between 1989 and 2014")),
(AND('[1]PWS Information'!$E$10="CWS",P128="Non-Lead", M128="Non-Lead - Copper", R128="Yes", N128="After 2014")),
(AND('[1]PWS Information'!$E$10="CWS",P128="Non-Lead", M128="Non-Lead - Copper", R128="Yes", N128="Unknown")),
(AND('[1]PWS Information'!$E$10="CWS",P128="Unknown")),
(AND('[1]PWS Information'!$E$10="NTNC",P128="Unknown")))),"Tier 5",
"")))))</f>
        <v/>
      </c>
      <c r="Y128" s="22"/>
      <c r="Z128" s="22"/>
    </row>
    <row r="129" spans="1:26" ht="29" x14ac:dyDescent="0.35">
      <c r="A129" s="13">
        <v>523</v>
      </c>
      <c r="B129" s="13">
        <v>240</v>
      </c>
      <c r="C129" s="13" t="s">
        <v>71</v>
      </c>
      <c r="D129" s="13" t="s">
        <v>59</v>
      </c>
      <c r="E129" s="13">
        <v>76135</v>
      </c>
      <c r="F129" s="25"/>
      <c r="G129" s="13">
        <v>32.830368999999997</v>
      </c>
      <c r="H129" s="13">
        <v>-97.493784000000005</v>
      </c>
      <c r="I129" s="26" t="s">
        <v>49</v>
      </c>
      <c r="J129" s="27" t="s">
        <v>35</v>
      </c>
      <c r="K129" s="25" t="s">
        <v>38</v>
      </c>
      <c r="L129" s="30"/>
      <c r="M129" s="26" t="s">
        <v>52</v>
      </c>
      <c r="N129" s="27" t="s">
        <v>38</v>
      </c>
      <c r="O129" s="30"/>
      <c r="P129" s="20" t="str">
        <f t="shared" si="1"/>
        <v>Non-Lead</v>
      </c>
      <c r="Q129" s="31"/>
      <c r="R129" s="31"/>
      <c r="S129" s="31"/>
      <c r="T129" s="22" t="s">
        <v>34</v>
      </c>
      <c r="U129" s="22"/>
      <c r="V129" s="22"/>
      <c r="W129" s="22"/>
      <c r="X129" s="32" t="str">
        <f>IF((OR((AND('[1]PWS Information'!$E$10="CWS",T129="Single Family Residence",P129="Lead")),
(AND('[1]PWS Information'!$E$10="CWS",T129="Multiple Family Residence",'[1]PWS Information'!$E$11="Yes",P129="Lead")),
(AND('[1]PWS Information'!$E$10="NTNC",P129="Lead")))),"Tier 1",
IF((OR((AND('[1]PWS Information'!$E$10="CWS",T129="Multiple Family Residence",'[1]PWS Information'!$E$11="No",P129="Lead")),
(AND('[1]PWS Information'!$E$10="CWS",T129="Other",P129="Lead")),
(AND('[1]PWS Information'!$E$10="CWS",T129="Building",P129="Lead")))),"Tier 2",
IF((OR((AND('[1]PWS Information'!$E$10="CWS",T129="Single Family Residence",P129="Galvanized Requiring Replacement")),
(AND('[1]PWS Information'!$E$10="CWS",T129="Single Family Residence",P129="Galvanized Requiring Replacement",Q129="Yes")),
(AND('[1]PWS Information'!$E$10="NTNC",P129="Galvanized Requiring Replacement")),
(AND('[1]PWS Information'!$E$10="NTNC",T129="Single Family Residence",Q129="Yes")))),"Tier 3",
IF((OR((AND('[1]PWS Information'!$E$10="CWS",T129="Single Family Residence",R129="Yes",P129="Non-Lead", I129="Non-Lead - Copper",K129="Before 1989")),
(AND('[1]PWS Information'!$E$10="CWS",T129="Single Family Residence",R129="Yes",P129="Non-Lead", M129="Non-Lead - Copper",N129="Before 1989")))),"Tier 4",
IF((OR((AND('[1]PWS Information'!$E$10="NTNC",P129="Non-Lead")),
(AND('[1]PWS Information'!$E$10="CWS",P129="Non-Lead",R129="")),
(AND('[1]PWS Information'!$E$10="CWS",P129="Non-Lead",R129="No")),
(AND('[1]PWS Information'!$E$10="CWS",P129="Non-Lead",R129="Don't Know")),
(AND('[1]PWS Information'!$E$10="CWS",P129="Non-Lead", I129="Non-Lead - Copper", R129="Yes", K129="Between 1989 and 2014")),
(AND('[1]PWS Information'!$E$10="CWS",P129="Non-Lead", I129="Non-Lead - Copper", R129="Yes", K129="After 2014")),
(AND('[1]PWS Information'!$E$10="CWS",P129="Non-Lead", I129="Non-Lead - Copper", R129="Yes", K129="Unknown")),
(AND('[1]PWS Information'!$E$10="CWS",P129="Non-Lead", M129="Non-Lead - Copper", R129="Yes", N129="Between 1989 and 2014")),
(AND('[1]PWS Information'!$E$10="CWS",P129="Non-Lead", M129="Non-Lead - Copper", R129="Yes", N129="After 2014")),
(AND('[1]PWS Information'!$E$10="CWS",P129="Non-Lead", M129="Non-Lead - Copper", R129="Yes", N129="Unknown")),
(AND('[1]PWS Information'!$E$10="CWS",P129="Unknown")),
(AND('[1]PWS Information'!$E$10="NTNC",P129="Unknown")))),"Tier 5",
"")))))</f>
        <v/>
      </c>
      <c r="Y129" s="22"/>
      <c r="Z129" s="22"/>
    </row>
    <row r="130" spans="1:26" ht="29" x14ac:dyDescent="0.35">
      <c r="A130" s="13">
        <v>1126</v>
      </c>
      <c r="B130" s="13">
        <v>244</v>
      </c>
      <c r="C130" s="13" t="s">
        <v>71</v>
      </c>
      <c r="D130" s="13" t="s">
        <v>59</v>
      </c>
      <c r="E130" s="13">
        <v>76135</v>
      </c>
      <c r="F130" s="25"/>
      <c r="G130" s="13">
        <v>32.830289999999998</v>
      </c>
      <c r="H130" s="13">
        <v>-97.494367999999994</v>
      </c>
      <c r="I130" s="26" t="s">
        <v>49</v>
      </c>
      <c r="J130" s="27" t="s">
        <v>35</v>
      </c>
      <c r="K130" s="25" t="s">
        <v>38</v>
      </c>
      <c r="L130" s="30"/>
      <c r="M130" s="26" t="s">
        <v>52</v>
      </c>
      <c r="N130" s="27" t="s">
        <v>38</v>
      </c>
      <c r="O130" s="30"/>
      <c r="P130" s="20" t="str">
        <f t="shared" si="1"/>
        <v>Non-Lead</v>
      </c>
      <c r="Q130" s="31"/>
      <c r="R130" s="31"/>
      <c r="S130" s="31"/>
      <c r="T130" s="22" t="s">
        <v>34</v>
      </c>
      <c r="U130" s="22"/>
      <c r="V130" s="22"/>
      <c r="W130" s="22"/>
      <c r="X130" s="32" t="str">
        <f>IF((OR((AND('[1]PWS Information'!$E$10="CWS",T130="Single Family Residence",P130="Lead")),
(AND('[1]PWS Information'!$E$10="CWS",T130="Multiple Family Residence",'[1]PWS Information'!$E$11="Yes",P130="Lead")),
(AND('[1]PWS Information'!$E$10="NTNC",P130="Lead")))),"Tier 1",
IF((OR((AND('[1]PWS Information'!$E$10="CWS",T130="Multiple Family Residence",'[1]PWS Information'!$E$11="No",P130="Lead")),
(AND('[1]PWS Information'!$E$10="CWS",T130="Other",P130="Lead")),
(AND('[1]PWS Information'!$E$10="CWS",T130="Building",P130="Lead")))),"Tier 2",
IF((OR((AND('[1]PWS Information'!$E$10="CWS",T130="Single Family Residence",P130="Galvanized Requiring Replacement")),
(AND('[1]PWS Information'!$E$10="CWS",T130="Single Family Residence",P130="Galvanized Requiring Replacement",Q130="Yes")),
(AND('[1]PWS Information'!$E$10="NTNC",P130="Galvanized Requiring Replacement")),
(AND('[1]PWS Information'!$E$10="NTNC",T130="Single Family Residence",Q130="Yes")))),"Tier 3",
IF((OR((AND('[1]PWS Information'!$E$10="CWS",T130="Single Family Residence",R130="Yes",P130="Non-Lead", I130="Non-Lead - Copper",K130="Before 1989")),
(AND('[1]PWS Information'!$E$10="CWS",T130="Single Family Residence",R130="Yes",P130="Non-Lead", M130="Non-Lead - Copper",N130="Before 1989")))),"Tier 4",
IF((OR((AND('[1]PWS Information'!$E$10="NTNC",P130="Non-Lead")),
(AND('[1]PWS Information'!$E$10="CWS",P130="Non-Lead",R130="")),
(AND('[1]PWS Information'!$E$10="CWS",P130="Non-Lead",R130="No")),
(AND('[1]PWS Information'!$E$10="CWS",P130="Non-Lead",R130="Don't Know")),
(AND('[1]PWS Information'!$E$10="CWS",P130="Non-Lead", I130="Non-Lead - Copper", R130="Yes", K130="Between 1989 and 2014")),
(AND('[1]PWS Information'!$E$10="CWS",P130="Non-Lead", I130="Non-Lead - Copper", R130="Yes", K130="After 2014")),
(AND('[1]PWS Information'!$E$10="CWS",P130="Non-Lead", I130="Non-Lead - Copper", R130="Yes", K130="Unknown")),
(AND('[1]PWS Information'!$E$10="CWS",P130="Non-Lead", M130="Non-Lead - Copper", R130="Yes", N130="Between 1989 and 2014")),
(AND('[1]PWS Information'!$E$10="CWS",P130="Non-Lead", M130="Non-Lead - Copper", R130="Yes", N130="After 2014")),
(AND('[1]PWS Information'!$E$10="CWS",P130="Non-Lead", M130="Non-Lead - Copper", R130="Yes", N130="Unknown")),
(AND('[1]PWS Information'!$E$10="CWS",P130="Unknown")),
(AND('[1]PWS Information'!$E$10="NTNC",P130="Unknown")))),"Tier 5",
"")))))</f>
        <v/>
      </c>
      <c r="Y130" s="22"/>
      <c r="Z130" s="22"/>
    </row>
    <row r="131" spans="1:26" ht="29" x14ac:dyDescent="0.35">
      <c r="A131" s="13">
        <v>628</v>
      </c>
      <c r="B131" s="13">
        <v>248</v>
      </c>
      <c r="C131" s="13" t="s">
        <v>71</v>
      </c>
      <c r="D131" s="13" t="s">
        <v>59</v>
      </c>
      <c r="E131" s="13">
        <v>76135</v>
      </c>
      <c r="F131" s="25"/>
      <c r="G131" s="13">
        <v>32.830241000000001</v>
      </c>
      <c r="H131" s="13">
        <v>-97.494820000000004</v>
      </c>
      <c r="I131" s="26" t="s">
        <v>49</v>
      </c>
      <c r="J131" s="27" t="s">
        <v>35</v>
      </c>
      <c r="K131" s="25" t="s">
        <v>38</v>
      </c>
      <c r="L131" s="30"/>
      <c r="M131" s="26" t="s">
        <v>52</v>
      </c>
      <c r="N131" s="27" t="s">
        <v>38</v>
      </c>
      <c r="O131" s="30"/>
      <c r="P131" s="20" t="str">
        <f t="shared" ref="P131:P194" si="2">IF((OR(I131="Lead")),"Lead",
IF((OR(M131="Lead")),"Lead",
IF((OR(I131="Lead-lined galvanized")),"Lead",
IF((OR(M131="Lead-lined galvanized")),"Lead",
IF((OR((AND(I131="Unknown - Likely Lead",M131="Galvanized")),
(AND(I131="Unknown - Unlikely Lead",M131="Galvanized")),
(AND(I131="Unknown - Material Unknown",M131="Galvanized")))),"Galvanized Requiring Replacement",
IF((OR((AND(I131="Non-lead - Copper",J131="Yes",M131="Galvanized")),
(AND(I131="Non-lead - Copper",J131="Don't know",M131="Galvanized")),
(AND(I131="Non-lead - Copper",J131="",M131="Galvanized")),
(AND(I131="Non-lead - Plastic",J131="Yes",M131="Galvanized")),
(AND(I131="Non-lead - Plastic",J131="Don't know",M131="Galvanized")),
(AND(I131="Non-lead - Plastic",J131="",M131="Galvanized")),
(AND(I131="Non-lead",J131="Yes",M131="Galvanized")),
(AND(I131="Non-lead",J131="Don't know",M131="Galvanized")),
(AND(I131="Non-lead",J131="",M131="Galvanized")),
(AND(I131="Non-lead - Other",J131="Yes",M131="Galvanized")),
(AND(I131="Non-Lead - Other",J131="Don't know",M131="Galvanized")),
(AND(I131="Galvanized",J131="Yes",M131="Galvanized")),
(AND(I131="Galvanized",J131="Don't know",M131="Galvanized")),
(AND(I131="Galvanized",J131="",M131="Galvanized")),
(AND(I131="Non-Lead - Other",J131="",M131="Galvanized")))),"Galvanized Requiring Replacement",
IF((OR((AND(I131="Non-lead - Copper",M131="Non-lead - Copper")),
(AND(I131="Non-lead - Copper",M131="Non-lead - Plastic")),
(AND(I131="Non-lead - Copper",M131="Non-lead - Other")),
(AND(I131="Non-lead - Copper",M131="Non-lead")),
(AND(I131="Non-lead - Plastic",M131="Non-lead - Copper")),
(AND(I131="Non-lead - Plastic",M131="Non-lead - Plastic")),
(AND(I131="Non-lead - Plastic",M131="Non-lead - Other")),
(AND(I131="Non-lead - Plastic",M131="Non-lead")),
(AND(I131="Non-lead",M131="Non-lead - Copper")),
(AND(I131="Non-lead",M131="Non-lead - Plastic")),
(AND(I131="Non-lead",M131="Non-lead - Other")),
(AND(I131="Non-lead",M131="Non-lead")),
(AND(I131="Non-lead - Other",M131="Non-lead - Copper")),
(AND(I131="Non-Lead - Other",M131="Non-lead - Plastic")),
(AND(I131="Non-Lead - Other",M131="Non-lead")),
(AND(I131="Non-Lead - Other",M131="Non-lead - Other")))),"Non-Lead",
IF((OR((AND(I131="Galvanized",M131="Non-lead")),
(AND(I131="Galvanized",M131="Non-lead - Copper")),
(AND(I131="Galvanized",M131="Non-lead - Plastic")),
(AND(I131="Galvanized",M131="Non-lead")),
(AND(I131="Galvanized",M131="Non-lead - Other")))),"Non-Lead",
IF((OR((AND(I131="Non-lead - Copper",J131="No",M131="Galvanized")),
(AND(I131="Non-lead - Plastic",J131="No",M131="Galvanized")),
(AND(I131="Non-lead",J131="No",M131="Galvanized")),
(AND(I131="Galvanized",J131="No",M131="Galvanized")),
(AND(I131="Non-lead - Other",J131="No",M131="Galvanized")))),"Non-lead",
IF((OR((AND(I131="Unknown - Likely Lead",M131="Unknown - Likely Lead")),
(AND(I131="Unknown - Likely Lead",M131="Unknown - Unlikely Lead")),
(AND(I131="Unknown - Likely Lead",M131="Unknown - Material Unknown")),
(AND(I131="Unknown - Unlikely Lead",M131="Unknown - Likely Lead")),
(AND(I131="Unknown - Unlikely Lead",M131="Unknown - Unlikely Lead")),
(AND(I131="Unknown - Unlikely Lead",M131="Unknown - Material Unknown")),
(AND(I131="Unknown - Material Unknown",M131="Unknown - Likely Lead")),
(AND(I131="Unknown - Material Unknown",M131="Unknown - Unlikely Lead")),
(AND(I131="Unknown - Material Unknown",M131="Unknown - Material Unknown")))),"Unknown",
IF((OR((AND(I131="Unknown - Likely Lead",M131="Non-lead - Copper")),
(AND(I131="Unknown - Likely Lead",M131="Non-lead - Plastic")),
(AND(I131="Unknown - Likely Lead",M131="Non-lead")),
(AND(I131="Unknown - Likely Lead",M131="Non-lead - Other")),
(AND(I131="Unknown - Unlikely Lead",M131="Non-lead - Copper")),
(AND(I131="Unknown - Unlikely Lead",M131="Non-lead - Plastic")),
(AND(I131="Unknown - Unlikely Lead",M131="Non-lead")),
(AND(I131="Unknown - Unlikely Lead",M131="Non-lead - Other")),
(AND(I131="Unknown - Material Unknown",M131="Non-lead - Copper")),
(AND(I131="Unknown - Material Unknown",M131="Non-lead - Plastic")),
(AND(I131="Unknown - Material Unknown",M131="Non-lead")),
(AND(I131="Unknown - Material Unknown",M131="Non-lead - Other")))),"Unknown",
IF((OR((AND(I131="Non-lead - Copper",M131="Unknown - Likely Lead")),
(AND(I131="Non-lead - Copper",M131="Unknown - Unlikely Lead")),
(AND(I131="Non-lead - Copper",M131="Unknown - Material Unknown")),
(AND(I131="Non-lead - Plastic",M131="Unknown - Likely Lead")),
(AND(I131="Non-lead - Plastic",M131="Unknown - Unlikely Lead")),
(AND(I131="Non-lead - Plastic",M131="Unknown - Material Unknown")),
(AND(I131="Non-lead",M131="Unknown - Likely Lead")),
(AND(I131="Non-lead",M131="Unknown - Unlikely Lead")),
(AND(I131="Non-lead",M131="Unknown - Material Unknown")),
(AND(I131="Non-lead - Other",M131="Unknown - Likely Lead")),
(AND(I131="Non-Lead - Other",M131="Unknown - Unlikely Lead")),
(AND(I131="Non-Lead - Other",M131="Unknown - Material Unknown")))),"Unknown",
IF((OR((AND(I131="Galvanized",M131="Unknown - Likely Lead")),
(AND(I131="Galvanized",M131="Unknown - Unlikely Lead")),
(AND(I131="Galvanized",M131="Unknown - Material Unknown")))),"Unknown",
IF((OR((AND(I131="Galvanized",M131="")))),"Galvanized Requiring Replacement",
IF((OR((AND(I131="Non-lead - Copper",M131="")),
(AND(I131="Non-lead - Plastic",M131="")),
(AND(I131="Non-lead",M131="")),
(AND(I131="Non-lead - Other",M131="")))),"Non-lead",
IF((OR((AND(I131="Unknown - Likely Lead",M131="")),
(AND(I131="Unknown - Unlikely Lead",M131="")),
(AND(I131="Unknown - Material Unknown",M131="")))),"Unknown",
""))))))))))))))))</f>
        <v>Non-Lead</v>
      </c>
      <c r="Q131" s="31"/>
      <c r="R131" s="31"/>
      <c r="S131" s="31"/>
      <c r="T131" s="22" t="s">
        <v>34</v>
      </c>
      <c r="U131" s="22"/>
      <c r="V131" s="22"/>
      <c r="W131" s="22"/>
      <c r="X131" s="32" t="str">
        <f>IF((OR((AND('[1]PWS Information'!$E$10="CWS",T131="Single Family Residence",P131="Lead")),
(AND('[1]PWS Information'!$E$10="CWS",T131="Multiple Family Residence",'[1]PWS Information'!$E$11="Yes",P131="Lead")),
(AND('[1]PWS Information'!$E$10="NTNC",P131="Lead")))),"Tier 1",
IF((OR((AND('[1]PWS Information'!$E$10="CWS",T131="Multiple Family Residence",'[1]PWS Information'!$E$11="No",P131="Lead")),
(AND('[1]PWS Information'!$E$10="CWS",T131="Other",P131="Lead")),
(AND('[1]PWS Information'!$E$10="CWS",T131="Building",P131="Lead")))),"Tier 2",
IF((OR((AND('[1]PWS Information'!$E$10="CWS",T131="Single Family Residence",P131="Galvanized Requiring Replacement")),
(AND('[1]PWS Information'!$E$10="CWS",T131="Single Family Residence",P131="Galvanized Requiring Replacement",Q131="Yes")),
(AND('[1]PWS Information'!$E$10="NTNC",P131="Galvanized Requiring Replacement")),
(AND('[1]PWS Information'!$E$10="NTNC",T131="Single Family Residence",Q131="Yes")))),"Tier 3",
IF((OR((AND('[1]PWS Information'!$E$10="CWS",T131="Single Family Residence",R131="Yes",P131="Non-Lead", I131="Non-Lead - Copper",K131="Before 1989")),
(AND('[1]PWS Information'!$E$10="CWS",T131="Single Family Residence",R131="Yes",P131="Non-Lead", M131="Non-Lead - Copper",N131="Before 1989")))),"Tier 4",
IF((OR((AND('[1]PWS Information'!$E$10="NTNC",P131="Non-Lead")),
(AND('[1]PWS Information'!$E$10="CWS",P131="Non-Lead",R131="")),
(AND('[1]PWS Information'!$E$10="CWS",P131="Non-Lead",R131="No")),
(AND('[1]PWS Information'!$E$10="CWS",P131="Non-Lead",R131="Don't Know")),
(AND('[1]PWS Information'!$E$10="CWS",P131="Non-Lead", I131="Non-Lead - Copper", R131="Yes", K131="Between 1989 and 2014")),
(AND('[1]PWS Information'!$E$10="CWS",P131="Non-Lead", I131="Non-Lead - Copper", R131="Yes", K131="After 2014")),
(AND('[1]PWS Information'!$E$10="CWS",P131="Non-Lead", I131="Non-Lead - Copper", R131="Yes", K131="Unknown")),
(AND('[1]PWS Information'!$E$10="CWS",P131="Non-Lead", M131="Non-Lead - Copper", R131="Yes", N131="Between 1989 and 2014")),
(AND('[1]PWS Information'!$E$10="CWS",P131="Non-Lead", M131="Non-Lead - Copper", R131="Yes", N131="After 2014")),
(AND('[1]PWS Information'!$E$10="CWS",P131="Non-Lead", M131="Non-Lead - Copper", R131="Yes", N131="Unknown")),
(AND('[1]PWS Information'!$E$10="CWS",P131="Unknown")),
(AND('[1]PWS Information'!$E$10="NTNC",P131="Unknown")))),"Tier 5",
"")))))</f>
        <v/>
      </c>
      <c r="Y131" s="22"/>
      <c r="Z131" s="22"/>
    </row>
    <row r="132" spans="1:26" ht="29" x14ac:dyDescent="0.35">
      <c r="A132" s="13">
        <v>524</v>
      </c>
      <c r="B132" s="13">
        <v>252</v>
      </c>
      <c r="C132" s="13" t="s">
        <v>71</v>
      </c>
      <c r="D132" s="13" t="s">
        <v>59</v>
      </c>
      <c r="E132" s="13">
        <v>76135</v>
      </c>
      <c r="F132" s="25"/>
      <c r="G132" s="13">
        <v>32.830309</v>
      </c>
      <c r="H132" s="13">
        <v>-97.495227</v>
      </c>
      <c r="I132" s="26" t="s">
        <v>49</v>
      </c>
      <c r="J132" s="27" t="s">
        <v>35</v>
      </c>
      <c r="K132" s="25" t="s">
        <v>38</v>
      </c>
      <c r="L132" s="30"/>
      <c r="M132" s="26" t="s">
        <v>52</v>
      </c>
      <c r="N132" s="27" t="s">
        <v>38</v>
      </c>
      <c r="O132" s="30"/>
      <c r="P132" s="20" t="str">
        <f t="shared" si="2"/>
        <v>Non-Lead</v>
      </c>
      <c r="Q132" s="31"/>
      <c r="R132" s="31"/>
      <c r="S132" s="31"/>
      <c r="T132" s="22" t="s">
        <v>34</v>
      </c>
      <c r="U132" s="22"/>
      <c r="V132" s="22"/>
      <c r="W132" s="22"/>
      <c r="X132" s="32" t="str">
        <f>IF((OR((AND('[1]PWS Information'!$E$10="CWS",T132="Single Family Residence",P132="Lead")),
(AND('[1]PWS Information'!$E$10="CWS",T132="Multiple Family Residence",'[1]PWS Information'!$E$11="Yes",P132="Lead")),
(AND('[1]PWS Information'!$E$10="NTNC",P132="Lead")))),"Tier 1",
IF((OR((AND('[1]PWS Information'!$E$10="CWS",T132="Multiple Family Residence",'[1]PWS Information'!$E$11="No",P132="Lead")),
(AND('[1]PWS Information'!$E$10="CWS",T132="Other",P132="Lead")),
(AND('[1]PWS Information'!$E$10="CWS",T132="Building",P132="Lead")))),"Tier 2",
IF((OR((AND('[1]PWS Information'!$E$10="CWS",T132="Single Family Residence",P132="Galvanized Requiring Replacement")),
(AND('[1]PWS Information'!$E$10="CWS",T132="Single Family Residence",P132="Galvanized Requiring Replacement",Q132="Yes")),
(AND('[1]PWS Information'!$E$10="NTNC",P132="Galvanized Requiring Replacement")),
(AND('[1]PWS Information'!$E$10="NTNC",T132="Single Family Residence",Q132="Yes")))),"Tier 3",
IF((OR((AND('[1]PWS Information'!$E$10="CWS",T132="Single Family Residence",R132="Yes",P132="Non-Lead", I132="Non-Lead - Copper",K132="Before 1989")),
(AND('[1]PWS Information'!$E$10="CWS",T132="Single Family Residence",R132="Yes",P132="Non-Lead", M132="Non-Lead - Copper",N132="Before 1989")))),"Tier 4",
IF((OR((AND('[1]PWS Information'!$E$10="NTNC",P132="Non-Lead")),
(AND('[1]PWS Information'!$E$10="CWS",P132="Non-Lead",R132="")),
(AND('[1]PWS Information'!$E$10="CWS",P132="Non-Lead",R132="No")),
(AND('[1]PWS Information'!$E$10="CWS",P132="Non-Lead",R132="Don't Know")),
(AND('[1]PWS Information'!$E$10="CWS",P132="Non-Lead", I132="Non-Lead - Copper", R132="Yes", K132="Between 1989 and 2014")),
(AND('[1]PWS Information'!$E$10="CWS",P132="Non-Lead", I132="Non-Lead - Copper", R132="Yes", K132="After 2014")),
(AND('[1]PWS Information'!$E$10="CWS",P132="Non-Lead", I132="Non-Lead - Copper", R132="Yes", K132="Unknown")),
(AND('[1]PWS Information'!$E$10="CWS",P132="Non-Lead", M132="Non-Lead - Copper", R132="Yes", N132="Between 1989 and 2014")),
(AND('[1]PWS Information'!$E$10="CWS",P132="Non-Lead", M132="Non-Lead - Copper", R132="Yes", N132="After 2014")),
(AND('[1]PWS Information'!$E$10="CWS",P132="Non-Lead", M132="Non-Lead - Copper", R132="Yes", N132="Unknown")),
(AND('[1]PWS Information'!$E$10="CWS",P132="Unknown")),
(AND('[1]PWS Information'!$E$10="NTNC",P132="Unknown")))),"Tier 5",
"")))))</f>
        <v/>
      </c>
      <c r="Y132" s="22"/>
      <c r="Z132" s="22"/>
    </row>
    <row r="133" spans="1:26" ht="29" x14ac:dyDescent="0.35">
      <c r="A133" s="13">
        <v>827</v>
      </c>
      <c r="B133" s="13">
        <v>300</v>
      </c>
      <c r="C133" s="13" t="s">
        <v>71</v>
      </c>
      <c r="D133" s="13" t="s">
        <v>59</v>
      </c>
      <c r="E133" s="13">
        <v>76135</v>
      </c>
      <c r="F133" s="25"/>
      <c r="G133" s="13">
        <v>32.829515000000001</v>
      </c>
      <c r="H133" s="13">
        <v>-97.495603000000003</v>
      </c>
      <c r="I133" s="26" t="s">
        <v>49</v>
      </c>
      <c r="J133" s="27" t="s">
        <v>35</v>
      </c>
      <c r="K133" s="25" t="s">
        <v>38</v>
      </c>
      <c r="L133" s="30"/>
      <c r="M133" s="26" t="s">
        <v>52</v>
      </c>
      <c r="N133" s="27" t="s">
        <v>38</v>
      </c>
      <c r="O133" s="30"/>
      <c r="P133" s="20" t="str">
        <f t="shared" si="2"/>
        <v>Non-Lead</v>
      </c>
      <c r="Q133" s="31"/>
      <c r="R133" s="31"/>
      <c r="S133" s="31"/>
      <c r="T133" s="22" t="s">
        <v>34</v>
      </c>
      <c r="U133" s="22"/>
      <c r="V133" s="22"/>
      <c r="W133" s="22"/>
      <c r="X133" s="32" t="str">
        <f>IF((OR((AND('[1]PWS Information'!$E$10="CWS",T133="Single Family Residence",P133="Lead")),
(AND('[1]PWS Information'!$E$10="CWS",T133="Multiple Family Residence",'[1]PWS Information'!$E$11="Yes",P133="Lead")),
(AND('[1]PWS Information'!$E$10="NTNC",P133="Lead")))),"Tier 1",
IF((OR((AND('[1]PWS Information'!$E$10="CWS",T133="Multiple Family Residence",'[1]PWS Information'!$E$11="No",P133="Lead")),
(AND('[1]PWS Information'!$E$10="CWS",T133="Other",P133="Lead")),
(AND('[1]PWS Information'!$E$10="CWS",T133="Building",P133="Lead")))),"Tier 2",
IF((OR((AND('[1]PWS Information'!$E$10="CWS",T133="Single Family Residence",P133="Galvanized Requiring Replacement")),
(AND('[1]PWS Information'!$E$10="CWS",T133="Single Family Residence",P133="Galvanized Requiring Replacement",Q133="Yes")),
(AND('[1]PWS Information'!$E$10="NTNC",P133="Galvanized Requiring Replacement")),
(AND('[1]PWS Information'!$E$10="NTNC",T133="Single Family Residence",Q133="Yes")))),"Tier 3",
IF((OR((AND('[1]PWS Information'!$E$10="CWS",T133="Single Family Residence",R133="Yes",P133="Non-Lead", I133="Non-Lead - Copper",K133="Before 1989")),
(AND('[1]PWS Information'!$E$10="CWS",T133="Single Family Residence",R133="Yes",P133="Non-Lead", M133="Non-Lead - Copper",N133="Before 1989")))),"Tier 4",
IF((OR((AND('[1]PWS Information'!$E$10="NTNC",P133="Non-Lead")),
(AND('[1]PWS Information'!$E$10="CWS",P133="Non-Lead",R133="")),
(AND('[1]PWS Information'!$E$10="CWS",P133="Non-Lead",R133="No")),
(AND('[1]PWS Information'!$E$10="CWS",P133="Non-Lead",R133="Don't Know")),
(AND('[1]PWS Information'!$E$10="CWS",P133="Non-Lead", I133="Non-Lead - Copper", R133="Yes", K133="Between 1989 and 2014")),
(AND('[1]PWS Information'!$E$10="CWS",P133="Non-Lead", I133="Non-Lead - Copper", R133="Yes", K133="After 2014")),
(AND('[1]PWS Information'!$E$10="CWS",P133="Non-Lead", I133="Non-Lead - Copper", R133="Yes", K133="Unknown")),
(AND('[1]PWS Information'!$E$10="CWS",P133="Non-Lead", M133="Non-Lead - Copper", R133="Yes", N133="Between 1989 and 2014")),
(AND('[1]PWS Information'!$E$10="CWS",P133="Non-Lead", M133="Non-Lead - Copper", R133="Yes", N133="After 2014")),
(AND('[1]PWS Information'!$E$10="CWS",P133="Non-Lead", M133="Non-Lead - Copper", R133="Yes", N133="Unknown")),
(AND('[1]PWS Information'!$E$10="CWS",P133="Unknown")),
(AND('[1]PWS Information'!$E$10="NTNC",P133="Unknown")))),"Tier 5",
"")))))</f>
        <v/>
      </c>
      <c r="Y133" s="22"/>
      <c r="Z133" s="22"/>
    </row>
    <row r="134" spans="1:26" ht="29" x14ac:dyDescent="0.35">
      <c r="A134" s="13">
        <v>649</v>
      </c>
      <c r="B134" s="13">
        <v>301</v>
      </c>
      <c r="C134" s="13" t="s">
        <v>71</v>
      </c>
      <c r="D134" s="13" t="s">
        <v>59</v>
      </c>
      <c r="E134" s="13">
        <v>76135</v>
      </c>
      <c r="F134" s="25"/>
      <c r="G134" s="13">
        <v>32.830267999999997</v>
      </c>
      <c r="H134" s="13">
        <v>-97.495835</v>
      </c>
      <c r="I134" s="26" t="s">
        <v>49</v>
      </c>
      <c r="J134" s="27" t="s">
        <v>35</v>
      </c>
      <c r="K134" s="25" t="s">
        <v>38</v>
      </c>
      <c r="L134" s="30"/>
      <c r="M134" s="26" t="s">
        <v>52</v>
      </c>
      <c r="N134" s="27" t="s">
        <v>38</v>
      </c>
      <c r="O134" s="30"/>
      <c r="P134" s="20" t="str">
        <f t="shared" si="2"/>
        <v>Non-Lead</v>
      </c>
      <c r="Q134" s="31"/>
      <c r="R134" s="31"/>
      <c r="S134" s="31"/>
      <c r="T134" s="22" t="s">
        <v>34</v>
      </c>
      <c r="U134" s="22"/>
      <c r="V134" s="22"/>
      <c r="W134" s="22"/>
      <c r="X134" s="32" t="str">
        <f>IF((OR((AND('[1]PWS Information'!$E$10="CWS",T134="Single Family Residence",P134="Lead")),
(AND('[1]PWS Information'!$E$10="CWS",T134="Multiple Family Residence",'[1]PWS Information'!$E$11="Yes",P134="Lead")),
(AND('[1]PWS Information'!$E$10="NTNC",P134="Lead")))),"Tier 1",
IF((OR((AND('[1]PWS Information'!$E$10="CWS",T134="Multiple Family Residence",'[1]PWS Information'!$E$11="No",P134="Lead")),
(AND('[1]PWS Information'!$E$10="CWS",T134="Other",P134="Lead")),
(AND('[1]PWS Information'!$E$10="CWS",T134="Building",P134="Lead")))),"Tier 2",
IF((OR((AND('[1]PWS Information'!$E$10="CWS",T134="Single Family Residence",P134="Galvanized Requiring Replacement")),
(AND('[1]PWS Information'!$E$10="CWS",T134="Single Family Residence",P134="Galvanized Requiring Replacement",Q134="Yes")),
(AND('[1]PWS Information'!$E$10="NTNC",P134="Galvanized Requiring Replacement")),
(AND('[1]PWS Information'!$E$10="NTNC",T134="Single Family Residence",Q134="Yes")))),"Tier 3",
IF((OR((AND('[1]PWS Information'!$E$10="CWS",T134="Single Family Residence",R134="Yes",P134="Non-Lead", I134="Non-Lead - Copper",K134="Before 1989")),
(AND('[1]PWS Information'!$E$10="CWS",T134="Single Family Residence",R134="Yes",P134="Non-Lead", M134="Non-Lead - Copper",N134="Before 1989")))),"Tier 4",
IF((OR((AND('[1]PWS Information'!$E$10="NTNC",P134="Non-Lead")),
(AND('[1]PWS Information'!$E$10="CWS",P134="Non-Lead",R134="")),
(AND('[1]PWS Information'!$E$10="CWS",P134="Non-Lead",R134="No")),
(AND('[1]PWS Information'!$E$10="CWS",P134="Non-Lead",R134="Don't Know")),
(AND('[1]PWS Information'!$E$10="CWS",P134="Non-Lead", I134="Non-Lead - Copper", R134="Yes", K134="Between 1989 and 2014")),
(AND('[1]PWS Information'!$E$10="CWS",P134="Non-Lead", I134="Non-Lead - Copper", R134="Yes", K134="After 2014")),
(AND('[1]PWS Information'!$E$10="CWS",P134="Non-Lead", I134="Non-Lead - Copper", R134="Yes", K134="Unknown")),
(AND('[1]PWS Information'!$E$10="CWS",P134="Non-Lead", M134="Non-Lead - Copper", R134="Yes", N134="Between 1989 and 2014")),
(AND('[1]PWS Information'!$E$10="CWS",P134="Non-Lead", M134="Non-Lead - Copper", R134="Yes", N134="After 2014")),
(AND('[1]PWS Information'!$E$10="CWS",P134="Non-Lead", M134="Non-Lead - Copper", R134="Yes", N134="Unknown")),
(AND('[1]PWS Information'!$E$10="CWS",P134="Unknown")),
(AND('[1]PWS Information'!$E$10="NTNC",P134="Unknown")))),"Tier 5",
"")))))</f>
        <v/>
      </c>
      <c r="Y134" s="22"/>
      <c r="Z134" s="22"/>
    </row>
    <row r="135" spans="1:26" ht="29" x14ac:dyDescent="0.35">
      <c r="A135" s="13">
        <v>441</v>
      </c>
      <c r="B135" s="13">
        <v>304</v>
      </c>
      <c r="C135" s="13" t="s">
        <v>71</v>
      </c>
      <c r="D135" s="13" t="s">
        <v>59</v>
      </c>
      <c r="E135" s="13">
        <v>76135</v>
      </c>
      <c r="F135" s="25"/>
      <c r="G135" s="13">
        <v>32.829487</v>
      </c>
      <c r="H135" s="13">
        <v>-97.496067999999994</v>
      </c>
      <c r="I135" s="26" t="s">
        <v>49</v>
      </c>
      <c r="J135" s="27" t="s">
        <v>35</v>
      </c>
      <c r="K135" s="25" t="s">
        <v>38</v>
      </c>
      <c r="L135" s="30"/>
      <c r="M135" s="26" t="s">
        <v>49</v>
      </c>
      <c r="N135" s="27" t="s">
        <v>38</v>
      </c>
      <c r="O135" s="30"/>
      <c r="P135" s="20" t="str">
        <f t="shared" si="2"/>
        <v>Non-Lead</v>
      </c>
      <c r="Q135" s="31"/>
      <c r="R135" s="31"/>
      <c r="S135" s="31"/>
      <c r="T135" s="22" t="s">
        <v>34</v>
      </c>
      <c r="U135" s="22"/>
      <c r="V135" s="22"/>
      <c r="W135" s="22"/>
      <c r="X135" s="32" t="str">
        <f>IF((OR((AND('[1]PWS Information'!$E$10="CWS",T135="Single Family Residence",P135="Lead")),
(AND('[1]PWS Information'!$E$10="CWS",T135="Multiple Family Residence",'[1]PWS Information'!$E$11="Yes",P135="Lead")),
(AND('[1]PWS Information'!$E$10="NTNC",P135="Lead")))),"Tier 1",
IF((OR((AND('[1]PWS Information'!$E$10="CWS",T135="Multiple Family Residence",'[1]PWS Information'!$E$11="No",P135="Lead")),
(AND('[1]PWS Information'!$E$10="CWS",T135="Other",P135="Lead")),
(AND('[1]PWS Information'!$E$10="CWS",T135="Building",P135="Lead")))),"Tier 2",
IF((OR((AND('[1]PWS Information'!$E$10="CWS",T135="Single Family Residence",P135="Galvanized Requiring Replacement")),
(AND('[1]PWS Information'!$E$10="CWS",T135="Single Family Residence",P135="Galvanized Requiring Replacement",Q135="Yes")),
(AND('[1]PWS Information'!$E$10="NTNC",P135="Galvanized Requiring Replacement")),
(AND('[1]PWS Information'!$E$10="NTNC",T135="Single Family Residence",Q135="Yes")))),"Tier 3",
IF((OR((AND('[1]PWS Information'!$E$10="CWS",T135="Single Family Residence",R135="Yes",P135="Non-Lead", I135="Non-Lead - Copper",K135="Before 1989")),
(AND('[1]PWS Information'!$E$10="CWS",T135="Single Family Residence",R135="Yes",P135="Non-Lead", M135="Non-Lead - Copper",N135="Before 1989")))),"Tier 4",
IF((OR((AND('[1]PWS Information'!$E$10="NTNC",P135="Non-Lead")),
(AND('[1]PWS Information'!$E$10="CWS",P135="Non-Lead",R135="")),
(AND('[1]PWS Information'!$E$10="CWS",P135="Non-Lead",R135="No")),
(AND('[1]PWS Information'!$E$10="CWS",P135="Non-Lead",R135="Don't Know")),
(AND('[1]PWS Information'!$E$10="CWS",P135="Non-Lead", I135="Non-Lead - Copper", R135="Yes", K135="Between 1989 and 2014")),
(AND('[1]PWS Information'!$E$10="CWS",P135="Non-Lead", I135="Non-Lead - Copper", R135="Yes", K135="After 2014")),
(AND('[1]PWS Information'!$E$10="CWS",P135="Non-Lead", I135="Non-Lead - Copper", R135="Yes", K135="Unknown")),
(AND('[1]PWS Information'!$E$10="CWS",P135="Non-Lead", M135="Non-Lead - Copper", R135="Yes", N135="Between 1989 and 2014")),
(AND('[1]PWS Information'!$E$10="CWS",P135="Non-Lead", M135="Non-Lead - Copper", R135="Yes", N135="After 2014")),
(AND('[1]PWS Information'!$E$10="CWS",P135="Non-Lead", M135="Non-Lead - Copper", R135="Yes", N135="Unknown")),
(AND('[1]PWS Information'!$E$10="CWS",P135="Unknown")),
(AND('[1]PWS Information'!$E$10="NTNC",P135="Unknown")))),"Tier 5",
"")))))</f>
        <v/>
      </c>
      <c r="Y135" s="22"/>
      <c r="Z135" s="22"/>
    </row>
    <row r="136" spans="1:26" ht="29" x14ac:dyDescent="0.35">
      <c r="A136" s="13">
        <v>499</v>
      </c>
      <c r="B136" s="13">
        <v>305</v>
      </c>
      <c r="C136" s="13" t="s">
        <v>71</v>
      </c>
      <c r="D136" s="13" t="s">
        <v>59</v>
      </c>
      <c r="E136" s="13">
        <v>76135</v>
      </c>
      <c r="F136" s="25"/>
      <c r="G136" s="13">
        <v>32.830176000000002</v>
      </c>
      <c r="H136" s="13">
        <v>-97.496279000000001</v>
      </c>
      <c r="I136" s="26" t="s">
        <v>49</v>
      </c>
      <c r="J136" s="27" t="s">
        <v>35</v>
      </c>
      <c r="K136" s="25" t="s">
        <v>38</v>
      </c>
      <c r="L136" s="30"/>
      <c r="M136" s="26" t="s">
        <v>52</v>
      </c>
      <c r="N136" s="27" t="s">
        <v>38</v>
      </c>
      <c r="O136" s="30"/>
      <c r="P136" s="20" t="str">
        <f t="shared" si="2"/>
        <v>Non-Lead</v>
      </c>
      <c r="Q136" s="31"/>
      <c r="R136" s="31"/>
      <c r="S136" s="31"/>
      <c r="T136" s="22" t="s">
        <v>34</v>
      </c>
      <c r="U136" s="22"/>
      <c r="V136" s="22"/>
      <c r="W136" s="22"/>
      <c r="X136" s="32" t="str">
        <f>IF((OR((AND('[1]PWS Information'!$E$10="CWS",T136="Single Family Residence",P136="Lead")),
(AND('[1]PWS Information'!$E$10="CWS",T136="Multiple Family Residence",'[1]PWS Information'!$E$11="Yes",P136="Lead")),
(AND('[1]PWS Information'!$E$10="NTNC",P136="Lead")))),"Tier 1",
IF((OR((AND('[1]PWS Information'!$E$10="CWS",T136="Multiple Family Residence",'[1]PWS Information'!$E$11="No",P136="Lead")),
(AND('[1]PWS Information'!$E$10="CWS",T136="Other",P136="Lead")),
(AND('[1]PWS Information'!$E$10="CWS",T136="Building",P136="Lead")))),"Tier 2",
IF((OR((AND('[1]PWS Information'!$E$10="CWS",T136="Single Family Residence",P136="Galvanized Requiring Replacement")),
(AND('[1]PWS Information'!$E$10="CWS",T136="Single Family Residence",P136="Galvanized Requiring Replacement",Q136="Yes")),
(AND('[1]PWS Information'!$E$10="NTNC",P136="Galvanized Requiring Replacement")),
(AND('[1]PWS Information'!$E$10="NTNC",T136="Single Family Residence",Q136="Yes")))),"Tier 3",
IF((OR((AND('[1]PWS Information'!$E$10="CWS",T136="Single Family Residence",R136="Yes",P136="Non-Lead", I136="Non-Lead - Copper",K136="Before 1989")),
(AND('[1]PWS Information'!$E$10="CWS",T136="Single Family Residence",R136="Yes",P136="Non-Lead", M136="Non-Lead - Copper",N136="Before 1989")))),"Tier 4",
IF((OR((AND('[1]PWS Information'!$E$10="NTNC",P136="Non-Lead")),
(AND('[1]PWS Information'!$E$10="CWS",P136="Non-Lead",R136="")),
(AND('[1]PWS Information'!$E$10="CWS",P136="Non-Lead",R136="No")),
(AND('[1]PWS Information'!$E$10="CWS",P136="Non-Lead",R136="Don't Know")),
(AND('[1]PWS Information'!$E$10="CWS",P136="Non-Lead", I136="Non-Lead - Copper", R136="Yes", K136="Between 1989 and 2014")),
(AND('[1]PWS Information'!$E$10="CWS",P136="Non-Lead", I136="Non-Lead - Copper", R136="Yes", K136="After 2014")),
(AND('[1]PWS Information'!$E$10="CWS",P136="Non-Lead", I136="Non-Lead - Copper", R136="Yes", K136="Unknown")),
(AND('[1]PWS Information'!$E$10="CWS",P136="Non-Lead", M136="Non-Lead - Copper", R136="Yes", N136="Between 1989 and 2014")),
(AND('[1]PWS Information'!$E$10="CWS",P136="Non-Lead", M136="Non-Lead - Copper", R136="Yes", N136="After 2014")),
(AND('[1]PWS Information'!$E$10="CWS",P136="Non-Lead", M136="Non-Lead - Copper", R136="Yes", N136="Unknown")),
(AND('[1]PWS Information'!$E$10="CWS",P136="Unknown")),
(AND('[1]PWS Information'!$E$10="NTNC",P136="Unknown")))),"Tier 5",
"")))))</f>
        <v/>
      </c>
      <c r="Y136" s="22"/>
      <c r="Z136" s="22"/>
    </row>
    <row r="137" spans="1:26" ht="29" x14ac:dyDescent="0.35">
      <c r="A137" s="13">
        <v>624</v>
      </c>
      <c r="B137" s="13">
        <v>308</v>
      </c>
      <c r="C137" s="13" t="s">
        <v>71</v>
      </c>
      <c r="D137" s="13" t="s">
        <v>59</v>
      </c>
      <c r="E137" s="13">
        <v>76135</v>
      </c>
      <c r="F137" s="25"/>
      <c r="G137" s="13">
        <v>32.829543999999999</v>
      </c>
      <c r="H137" s="13">
        <v>-97.496575000000007</v>
      </c>
      <c r="I137" s="26" t="s">
        <v>49</v>
      </c>
      <c r="J137" s="27" t="s">
        <v>35</v>
      </c>
      <c r="K137" s="25" t="s">
        <v>38</v>
      </c>
      <c r="L137" s="30"/>
      <c r="M137" s="26" t="s">
        <v>49</v>
      </c>
      <c r="N137" s="27" t="s">
        <v>38</v>
      </c>
      <c r="O137" s="30"/>
      <c r="P137" s="20" t="str">
        <f t="shared" si="2"/>
        <v>Non-Lead</v>
      </c>
      <c r="Q137" s="31"/>
      <c r="R137" s="31"/>
      <c r="S137" s="31"/>
      <c r="T137" s="22" t="s">
        <v>34</v>
      </c>
      <c r="U137" s="22"/>
      <c r="V137" s="22"/>
      <c r="W137" s="22"/>
      <c r="X137" s="32" t="str">
        <f>IF((OR((AND('[1]PWS Information'!$E$10="CWS",T137="Single Family Residence",P137="Lead")),
(AND('[1]PWS Information'!$E$10="CWS",T137="Multiple Family Residence",'[1]PWS Information'!$E$11="Yes",P137="Lead")),
(AND('[1]PWS Information'!$E$10="NTNC",P137="Lead")))),"Tier 1",
IF((OR((AND('[1]PWS Information'!$E$10="CWS",T137="Multiple Family Residence",'[1]PWS Information'!$E$11="No",P137="Lead")),
(AND('[1]PWS Information'!$E$10="CWS",T137="Other",P137="Lead")),
(AND('[1]PWS Information'!$E$10="CWS",T137="Building",P137="Lead")))),"Tier 2",
IF((OR((AND('[1]PWS Information'!$E$10="CWS",T137="Single Family Residence",P137="Galvanized Requiring Replacement")),
(AND('[1]PWS Information'!$E$10="CWS",T137="Single Family Residence",P137="Galvanized Requiring Replacement",Q137="Yes")),
(AND('[1]PWS Information'!$E$10="NTNC",P137="Galvanized Requiring Replacement")),
(AND('[1]PWS Information'!$E$10="NTNC",T137="Single Family Residence",Q137="Yes")))),"Tier 3",
IF((OR((AND('[1]PWS Information'!$E$10="CWS",T137="Single Family Residence",R137="Yes",P137="Non-Lead", I137="Non-Lead - Copper",K137="Before 1989")),
(AND('[1]PWS Information'!$E$10="CWS",T137="Single Family Residence",R137="Yes",P137="Non-Lead", M137="Non-Lead - Copper",N137="Before 1989")))),"Tier 4",
IF((OR((AND('[1]PWS Information'!$E$10="NTNC",P137="Non-Lead")),
(AND('[1]PWS Information'!$E$10="CWS",P137="Non-Lead",R137="")),
(AND('[1]PWS Information'!$E$10="CWS",P137="Non-Lead",R137="No")),
(AND('[1]PWS Information'!$E$10="CWS",P137="Non-Lead",R137="Don't Know")),
(AND('[1]PWS Information'!$E$10="CWS",P137="Non-Lead", I137="Non-Lead - Copper", R137="Yes", K137="Between 1989 and 2014")),
(AND('[1]PWS Information'!$E$10="CWS",P137="Non-Lead", I137="Non-Lead - Copper", R137="Yes", K137="After 2014")),
(AND('[1]PWS Information'!$E$10="CWS",P137="Non-Lead", I137="Non-Lead - Copper", R137="Yes", K137="Unknown")),
(AND('[1]PWS Information'!$E$10="CWS",P137="Non-Lead", M137="Non-Lead - Copper", R137="Yes", N137="Between 1989 and 2014")),
(AND('[1]PWS Information'!$E$10="CWS",P137="Non-Lead", M137="Non-Lead - Copper", R137="Yes", N137="After 2014")),
(AND('[1]PWS Information'!$E$10="CWS",P137="Non-Lead", M137="Non-Lead - Copper", R137="Yes", N137="Unknown")),
(AND('[1]PWS Information'!$E$10="CWS",P137="Unknown")),
(AND('[1]PWS Information'!$E$10="NTNC",P137="Unknown")))),"Tier 5",
"")))))</f>
        <v/>
      </c>
      <c r="Y137" s="22"/>
      <c r="Z137" s="22"/>
    </row>
    <row r="138" spans="1:26" ht="29" x14ac:dyDescent="0.35">
      <c r="A138" s="13">
        <v>1078</v>
      </c>
      <c r="B138" s="13">
        <v>309</v>
      </c>
      <c r="C138" s="13" t="s">
        <v>71</v>
      </c>
      <c r="D138" s="13" t="s">
        <v>59</v>
      </c>
      <c r="E138" s="13">
        <v>76135</v>
      </c>
      <c r="F138" s="25"/>
      <c r="G138" s="13">
        <v>32.83032</v>
      </c>
      <c r="H138" s="13">
        <v>-97.496786999999998</v>
      </c>
      <c r="I138" s="26" t="s">
        <v>49</v>
      </c>
      <c r="J138" s="27" t="s">
        <v>35</v>
      </c>
      <c r="K138" s="25" t="s">
        <v>38</v>
      </c>
      <c r="L138" s="30"/>
      <c r="M138" s="26" t="s">
        <v>52</v>
      </c>
      <c r="N138" s="27" t="s">
        <v>38</v>
      </c>
      <c r="O138" s="30"/>
      <c r="P138" s="20" t="str">
        <f t="shared" si="2"/>
        <v>Non-Lead</v>
      </c>
      <c r="Q138" s="31"/>
      <c r="R138" s="31"/>
      <c r="S138" s="31"/>
      <c r="T138" s="22" t="s">
        <v>34</v>
      </c>
      <c r="U138" s="22"/>
      <c r="V138" s="22"/>
      <c r="W138" s="22"/>
      <c r="X138" s="32" t="str">
        <f>IF((OR((AND('[1]PWS Information'!$E$10="CWS",T138="Single Family Residence",P138="Lead")),
(AND('[1]PWS Information'!$E$10="CWS",T138="Multiple Family Residence",'[1]PWS Information'!$E$11="Yes",P138="Lead")),
(AND('[1]PWS Information'!$E$10="NTNC",P138="Lead")))),"Tier 1",
IF((OR((AND('[1]PWS Information'!$E$10="CWS",T138="Multiple Family Residence",'[1]PWS Information'!$E$11="No",P138="Lead")),
(AND('[1]PWS Information'!$E$10="CWS",T138="Other",P138="Lead")),
(AND('[1]PWS Information'!$E$10="CWS",T138="Building",P138="Lead")))),"Tier 2",
IF((OR((AND('[1]PWS Information'!$E$10="CWS",T138="Single Family Residence",P138="Galvanized Requiring Replacement")),
(AND('[1]PWS Information'!$E$10="CWS",T138="Single Family Residence",P138="Galvanized Requiring Replacement",Q138="Yes")),
(AND('[1]PWS Information'!$E$10="NTNC",P138="Galvanized Requiring Replacement")),
(AND('[1]PWS Information'!$E$10="NTNC",T138="Single Family Residence",Q138="Yes")))),"Tier 3",
IF((OR((AND('[1]PWS Information'!$E$10="CWS",T138="Single Family Residence",R138="Yes",P138="Non-Lead", I138="Non-Lead - Copper",K138="Before 1989")),
(AND('[1]PWS Information'!$E$10="CWS",T138="Single Family Residence",R138="Yes",P138="Non-Lead", M138="Non-Lead - Copper",N138="Before 1989")))),"Tier 4",
IF((OR((AND('[1]PWS Information'!$E$10="NTNC",P138="Non-Lead")),
(AND('[1]PWS Information'!$E$10="CWS",P138="Non-Lead",R138="")),
(AND('[1]PWS Information'!$E$10="CWS",P138="Non-Lead",R138="No")),
(AND('[1]PWS Information'!$E$10="CWS",P138="Non-Lead",R138="Don't Know")),
(AND('[1]PWS Information'!$E$10="CWS",P138="Non-Lead", I138="Non-Lead - Copper", R138="Yes", K138="Between 1989 and 2014")),
(AND('[1]PWS Information'!$E$10="CWS",P138="Non-Lead", I138="Non-Lead - Copper", R138="Yes", K138="After 2014")),
(AND('[1]PWS Information'!$E$10="CWS",P138="Non-Lead", I138="Non-Lead - Copper", R138="Yes", K138="Unknown")),
(AND('[1]PWS Information'!$E$10="CWS",P138="Non-Lead", M138="Non-Lead - Copper", R138="Yes", N138="Between 1989 and 2014")),
(AND('[1]PWS Information'!$E$10="CWS",P138="Non-Lead", M138="Non-Lead - Copper", R138="Yes", N138="After 2014")),
(AND('[1]PWS Information'!$E$10="CWS",P138="Non-Lead", M138="Non-Lead - Copper", R138="Yes", N138="Unknown")),
(AND('[1]PWS Information'!$E$10="CWS",P138="Unknown")),
(AND('[1]PWS Information'!$E$10="NTNC",P138="Unknown")))),"Tier 5",
"")))))</f>
        <v/>
      </c>
      <c r="Y138" s="22"/>
      <c r="Z138" s="22"/>
    </row>
    <row r="139" spans="1:26" ht="29" x14ac:dyDescent="0.35">
      <c r="A139" s="13">
        <v>449</v>
      </c>
      <c r="B139" s="13">
        <v>312</v>
      </c>
      <c r="C139" s="13" t="s">
        <v>71</v>
      </c>
      <c r="D139" s="13" t="s">
        <v>59</v>
      </c>
      <c r="E139" s="13">
        <v>76135</v>
      </c>
      <c r="F139" s="25"/>
      <c r="G139" s="13">
        <v>32.828997000000001</v>
      </c>
      <c r="H139" s="13">
        <v>-97.496557999999993</v>
      </c>
      <c r="I139" s="26" t="s">
        <v>49</v>
      </c>
      <c r="J139" s="27" t="s">
        <v>35</v>
      </c>
      <c r="K139" s="25" t="s">
        <v>38</v>
      </c>
      <c r="L139" s="30"/>
      <c r="M139" s="26" t="s">
        <v>52</v>
      </c>
      <c r="N139" s="27" t="s">
        <v>38</v>
      </c>
      <c r="O139" s="30"/>
      <c r="P139" s="20" t="str">
        <f t="shared" si="2"/>
        <v>Non-Lead</v>
      </c>
      <c r="Q139" s="31"/>
      <c r="R139" s="31"/>
      <c r="S139" s="31"/>
      <c r="T139" s="22" t="s">
        <v>34</v>
      </c>
      <c r="U139" s="22"/>
      <c r="V139" s="22"/>
      <c r="W139" s="22"/>
      <c r="X139" s="32" t="str">
        <f>IF((OR((AND('[1]PWS Information'!$E$10="CWS",T139="Single Family Residence",P139="Lead")),
(AND('[1]PWS Information'!$E$10="CWS",T139="Multiple Family Residence",'[1]PWS Information'!$E$11="Yes",P139="Lead")),
(AND('[1]PWS Information'!$E$10="NTNC",P139="Lead")))),"Tier 1",
IF((OR((AND('[1]PWS Information'!$E$10="CWS",T139="Multiple Family Residence",'[1]PWS Information'!$E$11="No",P139="Lead")),
(AND('[1]PWS Information'!$E$10="CWS",T139="Other",P139="Lead")),
(AND('[1]PWS Information'!$E$10="CWS",T139="Building",P139="Lead")))),"Tier 2",
IF((OR((AND('[1]PWS Information'!$E$10="CWS",T139="Single Family Residence",P139="Galvanized Requiring Replacement")),
(AND('[1]PWS Information'!$E$10="CWS",T139="Single Family Residence",P139="Galvanized Requiring Replacement",Q139="Yes")),
(AND('[1]PWS Information'!$E$10="NTNC",P139="Galvanized Requiring Replacement")),
(AND('[1]PWS Information'!$E$10="NTNC",T139="Single Family Residence",Q139="Yes")))),"Tier 3",
IF((OR((AND('[1]PWS Information'!$E$10="CWS",T139="Single Family Residence",R139="Yes",P139="Non-Lead", I139="Non-Lead - Copper",K139="Before 1989")),
(AND('[1]PWS Information'!$E$10="CWS",T139="Single Family Residence",R139="Yes",P139="Non-Lead", M139="Non-Lead - Copper",N139="Before 1989")))),"Tier 4",
IF((OR((AND('[1]PWS Information'!$E$10="NTNC",P139="Non-Lead")),
(AND('[1]PWS Information'!$E$10="CWS",P139="Non-Lead",R139="")),
(AND('[1]PWS Information'!$E$10="CWS",P139="Non-Lead",R139="No")),
(AND('[1]PWS Information'!$E$10="CWS",P139="Non-Lead",R139="Don't Know")),
(AND('[1]PWS Information'!$E$10="CWS",P139="Non-Lead", I139="Non-Lead - Copper", R139="Yes", K139="Between 1989 and 2014")),
(AND('[1]PWS Information'!$E$10="CWS",P139="Non-Lead", I139="Non-Lead - Copper", R139="Yes", K139="After 2014")),
(AND('[1]PWS Information'!$E$10="CWS",P139="Non-Lead", I139="Non-Lead - Copper", R139="Yes", K139="Unknown")),
(AND('[1]PWS Information'!$E$10="CWS",P139="Non-Lead", M139="Non-Lead - Copper", R139="Yes", N139="Between 1989 and 2014")),
(AND('[1]PWS Information'!$E$10="CWS",P139="Non-Lead", M139="Non-Lead - Copper", R139="Yes", N139="After 2014")),
(AND('[1]PWS Information'!$E$10="CWS",P139="Non-Lead", M139="Non-Lead - Copper", R139="Yes", N139="Unknown")),
(AND('[1]PWS Information'!$E$10="CWS",P139="Unknown")),
(AND('[1]PWS Information'!$E$10="NTNC",P139="Unknown")))),"Tier 5",
"")))))</f>
        <v/>
      </c>
      <c r="Y139" s="22"/>
      <c r="Z139" s="22"/>
    </row>
    <row r="140" spans="1:26" ht="29" x14ac:dyDescent="0.35">
      <c r="A140" s="13">
        <v>459</v>
      </c>
      <c r="B140" s="13">
        <v>313</v>
      </c>
      <c r="C140" s="13" t="s">
        <v>71</v>
      </c>
      <c r="D140" s="13" t="s">
        <v>59</v>
      </c>
      <c r="E140" s="13">
        <v>76135</v>
      </c>
      <c r="F140" s="25"/>
      <c r="G140" s="13">
        <v>32.830336000000003</v>
      </c>
      <c r="H140" s="13">
        <v>-97.497252000000003</v>
      </c>
      <c r="I140" s="26" t="s">
        <v>49</v>
      </c>
      <c r="J140" s="27" t="s">
        <v>35</v>
      </c>
      <c r="K140" s="25" t="s">
        <v>38</v>
      </c>
      <c r="L140" s="30"/>
      <c r="M140" s="26" t="s">
        <v>52</v>
      </c>
      <c r="N140" s="27" t="s">
        <v>38</v>
      </c>
      <c r="O140" s="30"/>
      <c r="P140" s="20" t="str">
        <f t="shared" si="2"/>
        <v>Non-Lead</v>
      </c>
      <c r="Q140" s="31"/>
      <c r="R140" s="31"/>
      <c r="S140" s="31"/>
      <c r="T140" s="22" t="s">
        <v>34</v>
      </c>
      <c r="U140" s="22"/>
      <c r="V140" s="22"/>
      <c r="W140" s="22"/>
      <c r="X140" s="32" t="str">
        <f>IF((OR((AND('[1]PWS Information'!$E$10="CWS",T140="Single Family Residence",P140="Lead")),
(AND('[1]PWS Information'!$E$10="CWS",T140="Multiple Family Residence",'[1]PWS Information'!$E$11="Yes",P140="Lead")),
(AND('[1]PWS Information'!$E$10="NTNC",P140="Lead")))),"Tier 1",
IF((OR((AND('[1]PWS Information'!$E$10="CWS",T140="Multiple Family Residence",'[1]PWS Information'!$E$11="No",P140="Lead")),
(AND('[1]PWS Information'!$E$10="CWS",T140="Other",P140="Lead")),
(AND('[1]PWS Information'!$E$10="CWS",T140="Building",P140="Lead")))),"Tier 2",
IF((OR((AND('[1]PWS Information'!$E$10="CWS",T140="Single Family Residence",P140="Galvanized Requiring Replacement")),
(AND('[1]PWS Information'!$E$10="CWS",T140="Single Family Residence",P140="Galvanized Requiring Replacement",Q140="Yes")),
(AND('[1]PWS Information'!$E$10="NTNC",P140="Galvanized Requiring Replacement")),
(AND('[1]PWS Information'!$E$10="NTNC",T140="Single Family Residence",Q140="Yes")))),"Tier 3",
IF((OR((AND('[1]PWS Information'!$E$10="CWS",T140="Single Family Residence",R140="Yes",P140="Non-Lead", I140="Non-Lead - Copper",K140="Before 1989")),
(AND('[1]PWS Information'!$E$10="CWS",T140="Single Family Residence",R140="Yes",P140="Non-Lead", M140="Non-Lead - Copper",N140="Before 1989")))),"Tier 4",
IF((OR((AND('[1]PWS Information'!$E$10="NTNC",P140="Non-Lead")),
(AND('[1]PWS Information'!$E$10="CWS",P140="Non-Lead",R140="")),
(AND('[1]PWS Information'!$E$10="CWS",P140="Non-Lead",R140="No")),
(AND('[1]PWS Information'!$E$10="CWS",P140="Non-Lead",R140="Don't Know")),
(AND('[1]PWS Information'!$E$10="CWS",P140="Non-Lead", I140="Non-Lead - Copper", R140="Yes", K140="Between 1989 and 2014")),
(AND('[1]PWS Information'!$E$10="CWS",P140="Non-Lead", I140="Non-Lead - Copper", R140="Yes", K140="After 2014")),
(AND('[1]PWS Information'!$E$10="CWS",P140="Non-Lead", I140="Non-Lead - Copper", R140="Yes", K140="Unknown")),
(AND('[1]PWS Information'!$E$10="CWS",P140="Non-Lead", M140="Non-Lead - Copper", R140="Yes", N140="Between 1989 and 2014")),
(AND('[1]PWS Information'!$E$10="CWS",P140="Non-Lead", M140="Non-Lead - Copper", R140="Yes", N140="After 2014")),
(AND('[1]PWS Information'!$E$10="CWS",P140="Non-Lead", M140="Non-Lead - Copper", R140="Yes", N140="Unknown")),
(AND('[1]PWS Information'!$E$10="CWS",P140="Unknown")),
(AND('[1]PWS Information'!$E$10="NTNC",P140="Unknown")))),"Tier 5",
"")))))</f>
        <v/>
      </c>
      <c r="Y140" s="22"/>
      <c r="Z140" s="22"/>
    </row>
    <row r="141" spans="1:26" ht="29" x14ac:dyDescent="0.35">
      <c r="A141" s="13">
        <v>956</v>
      </c>
      <c r="B141" s="13">
        <v>316</v>
      </c>
      <c r="C141" s="13" t="s">
        <v>71</v>
      </c>
      <c r="D141" s="13" t="s">
        <v>59</v>
      </c>
      <c r="E141" s="13">
        <v>76135</v>
      </c>
      <c r="F141" s="25"/>
      <c r="G141" s="13">
        <v>32.828588000000003</v>
      </c>
      <c r="H141" s="13">
        <v>-97.496637000000007</v>
      </c>
      <c r="I141" s="26" t="s">
        <v>49</v>
      </c>
      <c r="J141" s="27" t="s">
        <v>35</v>
      </c>
      <c r="K141" s="25" t="s">
        <v>38</v>
      </c>
      <c r="L141" s="30"/>
      <c r="M141" s="26" t="s">
        <v>52</v>
      </c>
      <c r="N141" s="27" t="s">
        <v>38</v>
      </c>
      <c r="O141" s="30"/>
      <c r="P141" s="20" t="str">
        <f t="shared" si="2"/>
        <v>Non-Lead</v>
      </c>
      <c r="Q141" s="31"/>
      <c r="R141" s="31"/>
      <c r="S141" s="31"/>
      <c r="T141" s="22" t="s">
        <v>34</v>
      </c>
      <c r="U141" s="22"/>
      <c r="V141" s="22"/>
      <c r="W141" s="22"/>
      <c r="X141" s="32" t="str">
        <f>IF((OR((AND('[1]PWS Information'!$E$10="CWS",T141="Single Family Residence",P141="Lead")),
(AND('[1]PWS Information'!$E$10="CWS",T141="Multiple Family Residence",'[1]PWS Information'!$E$11="Yes",P141="Lead")),
(AND('[1]PWS Information'!$E$10="NTNC",P141="Lead")))),"Tier 1",
IF((OR((AND('[1]PWS Information'!$E$10="CWS",T141="Multiple Family Residence",'[1]PWS Information'!$E$11="No",P141="Lead")),
(AND('[1]PWS Information'!$E$10="CWS",T141="Other",P141="Lead")),
(AND('[1]PWS Information'!$E$10="CWS",T141="Building",P141="Lead")))),"Tier 2",
IF((OR((AND('[1]PWS Information'!$E$10="CWS",T141="Single Family Residence",P141="Galvanized Requiring Replacement")),
(AND('[1]PWS Information'!$E$10="CWS",T141="Single Family Residence",P141="Galvanized Requiring Replacement",Q141="Yes")),
(AND('[1]PWS Information'!$E$10="NTNC",P141="Galvanized Requiring Replacement")),
(AND('[1]PWS Information'!$E$10="NTNC",T141="Single Family Residence",Q141="Yes")))),"Tier 3",
IF((OR((AND('[1]PWS Information'!$E$10="CWS",T141="Single Family Residence",R141="Yes",P141="Non-Lead", I141="Non-Lead - Copper",K141="Before 1989")),
(AND('[1]PWS Information'!$E$10="CWS",T141="Single Family Residence",R141="Yes",P141="Non-Lead", M141="Non-Lead - Copper",N141="Before 1989")))),"Tier 4",
IF((OR((AND('[1]PWS Information'!$E$10="NTNC",P141="Non-Lead")),
(AND('[1]PWS Information'!$E$10="CWS",P141="Non-Lead",R141="")),
(AND('[1]PWS Information'!$E$10="CWS",P141="Non-Lead",R141="No")),
(AND('[1]PWS Information'!$E$10="CWS",P141="Non-Lead",R141="Don't Know")),
(AND('[1]PWS Information'!$E$10="CWS",P141="Non-Lead", I141="Non-Lead - Copper", R141="Yes", K141="Between 1989 and 2014")),
(AND('[1]PWS Information'!$E$10="CWS",P141="Non-Lead", I141="Non-Lead - Copper", R141="Yes", K141="After 2014")),
(AND('[1]PWS Information'!$E$10="CWS",P141="Non-Lead", I141="Non-Lead - Copper", R141="Yes", K141="Unknown")),
(AND('[1]PWS Information'!$E$10="CWS",P141="Non-Lead", M141="Non-Lead - Copper", R141="Yes", N141="Between 1989 and 2014")),
(AND('[1]PWS Information'!$E$10="CWS",P141="Non-Lead", M141="Non-Lead - Copper", R141="Yes", N141="After 2014")),
(AND('[1]PWS Information'!$E$10="CWS",P141="Non-Lead", M141="Non-Lead - Copper", R141="Yes", N141="Unknown")),
(AND('[1]PWS Information'!$E$10="CWS",P141="Unknown")),
(AND('[1]PWS Information'!$E$10="NTNC",P141="Unknown")))),"Tier 5",
"")))))</f>
        <v/>
      </c>
      <c r="Y141" s="22"/>
      <c r="Z141" s="22"/>
    </row>
    <row r="142" spans="1:26" ht="29" x14ac:dyDescent="0.35">
      <c r="A142" s="13">
        <v>608</v>
      </c>
      <c r="B142" s="13">
        <v>317</v>
      </c>
      <c r="C142" s="13" t="s">
        <v>71</v>
      </c>
      <c r="D142" s="13" t="s">
        <v>59</v>
      </c>
      <c r="E142" s="13">
        <v>76135</v>
      </c>
      <c r="F142" s="25"/>
      <c r="G142" s="13">
        <v>32.829895999999998</v>
      </c>
      <c r="H142" s="13">
        <v>-97.497293999999997</v>
      </c>
      <c r="I142" s="26" t="s">
        <v>49</v>
      </c>
      <c r="J142" s="27" t="s">
        <v>35</v>
      </c>
      <c r="K142" s="25" t="s">
        <v>38</v>
      </c>
      <c r="L142" s="30"/>
      <c r="M142" s="26" t="s">
        <v>52</v>
      </c>
      <c r="N142" s="27" t="s">
        <v>38</v>
      </c>
      <c r="O142" s="30"/>
      <c r="P142" s="20" t="str">
        <f t="shared" si="2"/>
        <v>Non-Lead</v>
      </c>
      <c r="Q142" s="31"/>
      <c r="R142" s="31"/>
      <c r="S142" s="31"/>
      <c r="T142" s="22" t="s">
        <v>34</v>
      </c>
      <c r="U142" s="22"/>
      <c r="V142" s="22"/>
      <c r="W142" s="22"/>
      <c r="X142" s="32" t="str">
        <f>IF((OR((AND('[1]PWS Information'!$E$10="CWS",T142="Single Family Residence",P142="Lead")),
(AND('[1]PWS Information'!$E$10="CWS",T142="Multiple Family Residence",'[1]PWS Information'!$E$11="Yes",P142="Lead")),
(AND('[1]PWS Information'!$E$10="NTNC",P142="Lead")))),"Tier 1",
IF((OR((AND('[1]PWS Information'!$E$10="CWS",T142="Multiple Family Residence",'[1]PWS Information'!$E$11="No",P142="Lead")),
(AND('[1]PWS Information'!$E$10="CWS",T142="Other",P142="Lead")),
(AND('[1]PWS Information'!$E$10="CWS",T142="Building",P142="Lead")))),"Tier 2",
IF((OR((AND('[1]PWS Information'!$E$10="CWS",T142="Single Family Residence",P142="Galvanized Requiring Replacement")),
(AND('[1]PWS Information'!$E$10="CWS",T142="Single Family Residence",P142="Galvanized Requiring Replacement",Q142="Yes")),
(AND('[1]PWS Information'!$E$10="NTNC",P142="Galvanized Requiring Replacement")),
(AND('[1]PWS Information'!$E$10="NTNC",T142="Single Family Residence",Q142="Yes")))),"Tier 3",
IF((OR((AND('[1]PWS Information'!$E$10="CWS",T142="Single Family Residence",R142="Yes",P142="Non-Lead", I142="Non-Lead - Copper",K142="Before 1989")),
(AND('[1]PWS Information'!$E$10="CWS",T142="Single Family Residence",R142="Yes",P142="Non-Lead", M142="Non-Lead - Copper",N142="Before 1989")))),"Tier 4",
IF((OR((AND('[1]PWS Information'!$E$10="NTNC",P142="Non-Lead")),
(AND('[1]PWS Information'!$E$10="CWS",P142="Non-Lead",R142="")),
(AND('[1]PWS Information'!$E$10="CWS",P142="Non-Lead",R142="No")),
(AND('[1]PWS Information'!$E$10="CWS",P142="Non-Lead",R142="Don't Know")),
(AND('[1]PWS Information'!$E$10="CWS",P142="Non-Lead", I142="Non-Lead - Copper", R142="Yes", K142="Between 1989 and 2014")),
(AND('[1]PWS Information'!$E$10="CWS",P142="Non-Lead", I142="Non-Lead - Copper", R142="Yes", K142="After 2014")),
(AND('[1]PWS Information'!$E$10="CWS",P142="Non-Lead", I142="Non-Lead - Copper", R142="Yes", K142="Unknown")),
(AND('[1]PWS Information'!$E$10="CWS",P142="Non-Lead", M142="Non-Lead - Copper", R142="Yes", N142="Between 1989 and 2014")),
(AND('[1]PWS Information'!$E$10="CWS",P142="Non-Lead", M142="Non-Lead - Copper", R142="Yes", N142="After 2014")),
(AND('[1]PWS Information'!$E$10="CWS",P142="Non-Lead", M142="Non-Lead - Copper", R142="Yes", N142="Unknown")),
(AND('[1]PWS Information'!$E$10="CWS",P142="Unknown")),
(AND('[1]PWS Information'!$E$10="NTNC",P142="Unknown")))),"Tier 5",
"")))))</f>
        <v/>
      </c>
      <c r="Y142" s="22"/>
      <c r="Z142" s="22"/>
    </row>
    <row r="143" spans="1:26" ht="29" x14ac:dyDescent="0.35">
      <c r="A143" s="13">
        <v>896</v>
      </c>
      <c r="B143" s="13">
        <v>320</v>
      </c>
      <c r="C143" s="13" t="s">
        <v>71</v>
      </c>
      <c r="D143" s="13" t="s">
        <v>59</v>
      </c>
      <c r="E143" s="13">
        <v>76135</v>
      </c>
      <c r="F143" s="25"/>
      <c r="G143" s="13">
        <v>32.828136999999998</v>
      </c>
      <c r="H143" s="13">
        <v>-97.496599000000003</v>
      </c>
      <c r="I143" s="26" t="s">
        <v>49</v>
      </c>
      <c r="J143" s="27" t="s">
        <v>35</v>
      </c>
      <c r="K143" s="25" t="s">
        <v>38</v>
      </c>
      <c r="L143" s="30"/>
      <c r="M143" s="26" t="s">
        <v>52</v>
      </c>
      <c r="N143" s="27" t="s">
        <v>38</v>
      </c>
      <c r="O143" s="30"/>
      <c r="P143" s="20" t="str">
        <f t="shared" si="2"/>
        <v>Non-Lead</v>
      </c>
      <c r="Q143" s="31"/>
      <c r="R143" s="31"/>
      <c r="S143" s="31"/>
      <c r="T143" s="22" t="s">
        <v>34</v>
      </c>
      <c r="U143" s="22"/>
      <c r="V143" s="22"/>
      <c r="W143" s="22"/>
      <c r="X143" s="32" t="str">
        <f>IF((OR((AND('[1]PWS Information'!$E$10="CWS",T143="Single Family Residence",P143="Lead")),
(AND('[1]PWS Information'!$E$10="CWS",T143="Multiple Family Residence",'[1]PWS Information'!$E$11="Yes",P143="Lead")),
(AND('[1]PWS Information'!$E$10="NTNC",P143="Lead")))),"Tier 1",
IF((OR((AND('[1]PWS Information'!$E$10="CWS",T143="Multiple Family Residence",'[1]PWS Information'!$E$11="No",P143="Lead")),
(AND('[1]PWS Information'!$E$10="CWS",T143="Other",P143="Lead")),
(AND('[1]PWS Information'!$E$10="CWS",T143="Building",P143="Lead")))),"Tier 2",
IF((OR((AND('[1]PWS Information'!$E$10="CWS",T143="Single Family Residence",P143="Galvanized Requiring Replacement")),
(AND('[1]PWS Information'!$E$10="CWS",T143="Single Family Residence",P143="Galvanized Requiring Replacement",Q143="Yes")),
(AND('[1]PWS Information'!$E$10="NTNC",P143="Galvanized Requiring Replacement")),
(AND('[1]PWS Information'!$E$10="NTNC",T143="Single Family Residence",Q143="Yes")))),"Tier 3",
IF((OR((AND('[1]PWS Information'!$E$10="CWS",T143="Single Family Residence",R143="Yes",P143="Non-Lead", I143="Non-Lead - Copper",K143="Before 1989")),
(AND('[1]PWS Information'!$E$10="CWS",T143="Single Family Residence",R143="Yes",P143="Non-Lead", M143="Non-Lead - Copper",N143="Before 1989")))),"Tier 4",
IF((OR((AND('[1]PWS Information'!$E$10="NTNC",P143="Non-Lead")),
(AND('[1]PWS Information'!$E$10="CWS",P143="Non-Lead",R143="")),
(AND('[1]PWS Information'!$E$10="CWS",P143="Non-Lead",R143="No")),
(AND('[1]PWS Information'!$E$10="CWS",P143="Non-Lead",R143="Don't Know")),
(AND('[1]PWS Information'!$E$10="CWS",P143="Non-Lead", I143="Non-Lead - Copper", R143="Yes", K143="Between 1989 and 2014")),
(AND('[1]PWS Information'!$E$10="CWS",P143="Non-Lead", I143="Non-Lead - Copper", R143="Yes", K143="After 2014")),
(AND('[1]PWS Information'!$E$10="CWS",P143="Non-Lead", I143="Non-Lead - Copper", R143="Yes", K143="Unknown")),
(AND('[1]PWS Information'!$E$10="CWS",P143="Non-Lead", M143="Non-Lead - Copper", R143="Yes", N143="Between 1989 and 2014")),
(AND('[1]PWS Information'!$E$10="CWS",P143="Non-Lead", M143="Non-Lead - Copper", R143="Yes", N143="After 2014")),
(AND('[1]PWS Information'!$E$10="CWS",P143="Non-Lead", M143="Non-Lead - Copper", R143="Yes", N143="Unknown")),
(AND('[1]PWS Information'!$E$10="CWS",P143="Unknown")),
(AND('[1]PWS Information'!$E$10="NTNC",P143="Unknown")))),"Tier 5",
"")))))</f>
        <v/>
      </c>
      <c r="Y143" s="22"/>
      <c r="Z143" s="22"/>
    </row>
    <row r="144" spans="1:26" ht="29" x14ac:dyDescent="0.35">
      <c r="A144" s="13">
        <v>29</v>
      </c>
      <c r="B144" s="13">
        <v>321</v>
      </c>
      <c r="C144" s="13" t="s">
        <v>71</v>
      </c>
      <c r="D144" s="13" t="s">
        <v>59</v>
      </c>
      <c r="E144" s="13">
        <v>76135</v>
      </c>
      <c r="F144" s="25"/>
      <c r="G144" s="13">
        <v>32.829498999999998</v>
      </c>
      <c r="H144" s="13">
        <v>-97.497336000000004</v>
      </c>
      <c r="I144" s="26" t="s">
        <v>49</v>
      </c>
      <c r="J144" s="27" t="s">
        <v>35</v>
      </c>
      <c r="K144" s="25" t="s">
        <v>38</v>
      </c>
      <c r="L144" s="30"/>
      <c r="M144" s="26" t="s">
        <v>49</v>
      </c>
      <c r="N144" s="27" t="s">
        <v>38</v>
      </c>
      <c r="O144" s="30"/>
      <c r="P144" s="20" t="str">
        <f t="shared" si="2"/>
        <v>Non-Lead</v>
      </c>
      <c r="Q144" s="31"/>
      <c r="R144" s="31"/>
      <c r="S144" s="31"/>
      <c r="T144" s="22" t="s">
        <v>34</v>
      </c>
      <c r="U144" s="22"/>
      <c r="V144" s="22"/>
      <c r="W144" s="22"/>
      <c r="X144" s="32" t="str">
        <f>IF((OR((AND('[1]PWS Information'!$E$10="CWS",T144="Single Family Residence",P144="Lead")),
(AND('[1]PWS Information'!$E$10="CWS",T144="Multiple Family Residence",'[1]PWS Information'!$E$11="Yes",P144="Lead")),
(AND('[1]PWS Information'!$E$10="NTNC",P144="Lead")))),"Tier 1",
IF((OR((AND('[1]PWS Information'!$E$10="CWS",T144="Multiple Family Residence",'[1]PWS Information'!$E$11="No",P144="Lead")),
(AND('[1]PWS Information'!$E$10="CWS",T144="Other",P144="Lead")),
(AND('[1]PWS Information'!$E$10="CWS",T144="Building",P144="Lead")))),"Tier 2",
IF((OR((AND('[1]PWS Information'!$E$10="CWS",T144="Single Family Residence",P144="Galvanized Requiring Replacement")),
(AND('[1]PWS Information'!$E$10="CWS",T144="Single Family Residence",P144="Galvanized Requiring Replacement",Q144="Yes")),
(AND('[1]PWS Information'!$E$10="NTNC",P144="Galvanized Requiring Replacement")),
(AND('[1]PWS Information'!$E$10="NTNC",T144="Single Family Residence",Q144="Yes")))),"Tier 3",
IF((OR((AND('[1]PWS Information'!$E$10="CWS",T144="Single Family Residence",R144="Yes",P144="Non-Lead", I144="Non-Lead - Copper",K144="Before 1989")),
(AND('[1]PWS Information'!$E$10="CWS",T144="Single Family Residence",R144="Yes",P144="Non-Lead", M144="Non-Lead - Copper",N144="Before 1989")))),"Tier 4",
IF((OR((AND('[1]PWS Information'!$E$10="NTNC",P144="Non-Lead")),
(AND('[1]PWS Information'!$E$10="CWS",P144="Non-Lead",R144="")),
(AND('[1]PWS Information'!$E$10="CWS",P144="Non-Lead",R144="No")),
(AND('[1]PWS Information'!$E$10="CWS",P144="Non-Lead",R144="Don't Know")),
(AND('[1]PWS Information'!$E$10="CWS",P144="Non-Lead", I144="Non-Lead - Copper", R144="Yes", K144="Between 1989 and 2014")),
(AND('[1]PWS Information'!$E$10="CWS",P144="Non-Lead", I144="Non-Lead - Copper", R144="Yes", K144="After 2014")),
(AND('[1]PWS Information'!$E$10="CWS",P144="Non-Lead", I144="Non-Lead - Copper", R144="Yes", K144="Unknown")),
(AND('[1]PWS Information'!$E$10="CWS",P144="Non-Lead", M144="Non-Lead - Copper", R144="Yes", N144="Between 1989 and 2014")),
(AND('[1]PWS Information'!$E$10="CWS",P144="Non-Lead", M144="Non-Lead - Copper", R144="Yes", N144="After 2014")),
(AND('[1]PWS Information'!$E$10="CWS",P144="Non-Lead", M144="Non-Lead - Copper", R144="Yes", N144="Unknown")),
(AND('[1]PWS Information'!$E$10="CWS",P144="Unknown")),
(AND('[1]PWS Information'!$E$10="NTNC",P144="Unknown")))),"Tier 5",
"")))))</f>
        <v/>
      </c>
      <c r="Y144" s="22"/>
      <c r="Z144" s="22"/>
    </row>
    <row r="145" spans="1:26" ht="29" x14ac:dyDescent="0.35">
      <c r="A145" s="13">
        <v>287</v>
      </c>
      <c r="B145" s="13">
        <v>324</v>
      </c>
      <c r="C145" s="13" t="s">
        <v>71</v>
      </c>
      <c r="D145" s="13" t="s">
        <v>59</v>
      </c>
      <c r="E145" s="13">
        <v>76135</v>
      </c>
      <c r="F145" s="25"/>
      <c r="G145" s="13">
        <v>32.827587999999999</v>
      </c>
      <c r="H145" s="13">
        <v>-97.496680999999995</v>
      </c>
      <c r="I145" s="26" t="s">
        <v>49</v>
      </c>
      <c r="J145" s="27" t="s">
        <v>35</v>
      </c>
      <c r="K145" s="25" t="s">
        <v>38</v>
      </c>
      <c r="L145" s="30"/>
      <c r="M145" s="26" t="s">
        <v>52</v>
      </c>
      <c r="N145" s="27" t="s">
        <v>38</v>
      </c>
      <c r="O145" s="30"/>
      <c r="P145" s="20" t="str">
        <f t="shared" si="2"/>
        <v>Non-Lead</v>
      </c>
      <c r="Q145" s="31"/>
      <c r="R145" s="31"/>
      <c r="S145" s="31"/>
      <c r="T145" s="22" t="s">
        <v>34</v>
      </c>
      <c r="U145" s="22"/>
      <c r="V145" s="22"/>
      <c r="W145" s="22"/>
      <c r="X145" s="32" t="str">
        <f>IF((OR((AND('[1]PWS Information'!$E$10="CWS",T145="Single Family Residence",P145="Lead")),
(AND('[1]PWS Information'!$E$10="CWS",T145="Multiple Family Residence",'[1]PWS Information'!$E$11="Yes",P145="Lead")),
(AND('[1]PWS Information'!$E$10="NTNC",P145="Lead")))),"Tier 1",
IF((OR((AND('[1]PWS Information'!$E$10="CWS",T145="Multiple Family Residence",'[1]PWS Information'!$E$11="No",P145="Lead")),
(AND('[1]PWS Information'!$E$10="CWS",T145="Other",P145="Lead")),
(AND('[1]PWS Information'!$E$10="CWS",T145="Building",P145="Lead")))),"Tier 2",
IF((OR((AND('[1]PWS Information'!$E$10="CWS",T145="Single Family Residence",P145="Galvanized Requiring Replacement")),
(AND('[1]PWS Information'!$E$10="CWS",T145="Single Family Residence",P145="Galvanized Requiring Replacement",Q145="Yes")),
(AND('[1]PWS Information'!$E$10="NTNC",P145="Galvanized Requiring Replacement")),
(AND('[1]PWS Information'!$E$10="NTNC",T145="Single Family Residence",Q145="Yes")))),"Tier 3",
IF((OR((AND('[1]PWS Information'!$E$10="CWS",T145="Single Family Residence",R145="Yes",P145="Non-Lead", I145="Non-Lead - Copper",K145="Before 1989")),
(AND('[1]PWS Information'!$E$10="CWS",T145="Single Family Residence",R145="Yes",P145="Non-Lead", M145="Non-Lead - Copper",N145="Before 1989")))),"Tier 4",
IF((OR((AND('[1]PWS Information'!$E$10="NTNC",P145="Non-Lead")),
(AND('[1]PWS Information'!$E$10="CWS",P145="Non-Lead",R145="")),
(AND('[1]PWS Information'!$E$10="CWS",P145="Non-Lead",R145="No")),
(AND('[1]PWS Information'!$E$10="CWS",P145="Non-Lead",R145="Don't Know")),
(AND('[1]PWS Information'!$E$10="CWS",P145="Non-Lead", I145="Non-Lead - Copper", R145="Yes", K145="Between 1989 and 2014")),
(AND('[1]PWS Information'!$E$10="CWS",P145="Non-Lead", I145="Non-Lead - Copper", R145="Yes", K145="After 2014")),
(AND('[1]PWS Information'!$E$10="CWS",P145="Non-Lead", I145="Non-Lead - Copper", R145="Yes", K145="Unknown")),
(AND('[1]PWS Information'!$E$10="CWS",P145="Non-Lead", M145="Non-Lead - Copper", R145="Yes", N145="Between 1989 and 2014")),
(AND('[1]PWS Information'!$E$10="CWS",P145="Non-Lead", M145="Non-Lead - Copper", R145="Yes", N145="After 2014")),
(AND('[1]PWS Information'!$E$10="CWS",P145="Non-Lead", M145="Non-Lead - Copper", R145="Yes", N145="Unknown")),
(AND('[1]PWS Information'!$E$10="CWS",P145="Unknown")),
(AND('[1]PWS Information'!$E$10="NTNC",P145="Unknown")))),"Tier 5",
"")))))</f>
        <v/>
      </c>
      <c r="Y145" s="22"/>
      <c r="Z145" s="22"/>
    </row>
    <row r="146" spans="1:26" ht="29" x14ac:dyDescent="0.35">
      <c r="A146" s="13">
        <v>742</v>
      </c>
      <c r="B146" s="13">
        <v>325</v>
      </c>
      <c r="C146" s="13" t="s">
        <v>71</v>
      </c>
      <c r="D146" s="13" t="s">
        <v>59</v>
      </c>
      <c r="E146" s="13">
        <v>76135</v>
      </c>
      <c r="F146" s="25"/>
      <c r="G146" s="13">
        <v>32.829042999999999</v>
      </c>
      <c r="H146" s="13">
        <v>-97.497273000000007</v>
      </c>
      <c r="I146" s="26" t="s">
        <v>49</v>
      </c>
      <c r="J146" s="27" t="s">
        <v>35</v>
      </c>
      <c r="K146" s="25" t="s">
        <v>38</v>
      </c>
      <c r="L146" s="30"/>
      <c r="M146" s="26" t="s">
        <v>52</v>
      </c>
      <c r="N146" s="27" t="s">
        <v>38</v>
      </c>
      <c r="O146" s="30"/>
      <c r="P146" s="20" t="str">
        <f t="shared" si="2"/>
        <v>Non-Lead</v>
      </c>
      <c r="Q146" s="31"/>
      <c r="R146" s="31"/>
      <c r="S146" s="31"/>
      <c r="T146" s="22" t="s">
        <v>34</v>
      </c>
      <c r="U146" s="22"/>
      <c r="V146" s="22"/>
      <c r="W146" s="22"/>
      <c r="X146" s="32" t="str">
        <f>IF((OR((AND('[1]PWS Information'!$E$10="CWS",T146="Single Family Residence",P146="Lead")),
(AND('[1]PWS Information'!$E$10="CWS",T146="Multiple Family Residence",'[1]PWS Information'!$E$11="Yes",P146="Lead")),
(AND('[1]PWS Information'!$E$10="NTNC",P146="Lead")))),"Tier 1",
IF((OR((AND('[1]PWS Information'!$E$10="CWS",T146="Multiple Family Residence",'[1]PWS Information'!$E$11="No",P146="Lead")),
(AND('[1]PWS Information'!$E$10="CWS",T146="Other",P146="Lead")),
(AND('[1]PWS Information'!$E$10="CWS",T146="Building",P146="Lead")))),"Tier 2",
IF((OR((AND('[1]PWS Information'!$E$10="CWS",T146="Single Family Residence",P146="Galvanized Requiring Replacement")),
(AND('[1]PWS Information'!$E$10="CWS",T146="Single Family Residence",P146="Galvanized Requiring Replacement",Q146="Yes")),
(AND('[1]PWS Information'!$E$10="NTNC",P146="Galvanized Requiring Replacement")),
(AND('[1]PWS Information'!$E$10="NTNC",T146="Single Family Residence",Q146="Yes")))),"Tier 3",
IF((OR((AND('[1]PWS Information'!$E$10="CWS",T146="Single Family Residence",R146="Yes",P146="Non-Lead", I146="Non-Lead - Copper",K146="Before 1989")),
(AND('[1]PWS Information'!$E$10="CWS",T146="Single Family Residence",R146="Yes",P146="Non-Lead", M146="Non-Lead - Copper",N146="Before 1989")))),"Tier 4",
IF((OR((AND('[1]PWS Information'!$E$10="NTNC",P146="Non-Lead")),
(AND('[1]PWS Information'!$E$10="CWS",P146="Non-Lead",R146="")),
(AND('[1]PWS Information'!$E$10="CWS",P146="Non-Lead",R146="No")),
(AND('[1]PWS Information'!$E$10="CWS",P146="Non-Lead",R146="Don't Know")),
(AND('[1]PWS Information'!$E$10="CWS",P146="Non-Lead", I146="Non-Lead - Copper", R146="Yes", K146="Between 1989 and 2014")),
(AND('[1]PWS Information'!$E$10="CWS",P146="Non-Lead", I146="Non-Lead - Copper", R146="Yes", K146="After 2014")),
(AND('[1]PWS Information'!$E$10="CWS",P146="Non-Lead", I146="Non-Lead - Copper", R146="Yes", K146="Unknown")),
(AND('[1]PWS Information'!$E$10="CWS",P146="Non-Lead", M146="Non-Lead - Copper", R146="Yes", N146="Between 1989 and 2014")),
(AND('[1]PWS Information'!$E$10="CWS",P146="Non-Lead", M146="Non-Lead - Copper", R146="Yes", N146="After 2014")),
(AND('[1]PWS Information'!$E$10="CWS",P146="Non-Lead", M146="Non-Lead - Copper", R146="Yes", N146="Unknown")),
(AND('[1]PWS Information'!$E$10="CWS",P146="Unknown")),
(AND('[1]PWS Information'!$E$10="NTNC",P146="Unknown")))),"Tier 5",
"")))))</f>
        <v/>
      </c>
      <c r="Y146" s="22"/>
      <c r="Z146" s="22"/>
    </row>
    <row r="147" spans="1:26" ht="29" x14ac:dyDescent="0.35">
      <c r="A147" s="13">
        <v>852</v>
      </c>
      <c r="B147" s="13">
        <v>328</v>
      </c>
      <c r="C147" s="13" t="s">
        <v>71</v>
      </c>
      <c r="D147" s="13" t="s">
        <v>59</v>
      </c>
      <c r="E147" s="13">
        <v>76135</v>
      </c>
      <c r="F147" s="25"/>
      <c r="G147" s="13">
        <v>32.827103000000001</v>
      </c>
      <c r="H147" s="13">
        <v>-97.496364</v>
      </c>
      <c r="I147" s="26" t="s">
        <v>49</v>
      </c>
      <c r="J147" s="27" t="s">
        <v>35</v>
      </c>
      <c r="K147" s="25" t="s">
        <v>38</v>
      </c>
      <c r="L147" s="30"/>
      <c r="M147" s="26" t="s">
        <v>49</v>
      </c>
      <c r="N147" s="27" t="s">
        <v>38</v>
      </c>
      <c r="O147" s="30"/>
      <c r="P147" s="20" t="str">
        <f t="shared" si="2"/>
        <v>Non-Lead</v>
      </c>
      <c r="Q147" s="31"/>
      <c r="R147" s="31"/>
      <c r="S147" s="31"/>
      <c r="T147" s="22" t="s">
        <v>34</v>
      </c>
      <c r="U147" s="22"/>
      <c r="V147" s="22"/>
      <c r="W147" s="22"/>
      <c r="X147" s="32" t="str">
        <f>IF((OR((AND('[1]PWS Information'!$E$10="CWS",T147="Single Family Residence",P147="Lead")),
(AND('[1]PWS Information'!$E$10="CWS",T147="Multiple Family Residence",'[1]PWS Information'!$E$11="Yes",P147="Lead")),
(AND('[1]PWS Information'!$E$10="NTNC",P147="Lead")))),"Tier 1",
IF((OR((AND('[1]PWS Information'!$E$10="CWS",T147="Multiple Family Residence",'[1]PWS Information'!$E$11="No",P147="Lead")),
(AND('[1]PWS Information'!$E$10="CWS",T147="Other",P147="Lead")),
(AND('[1]PWS Information'!$E$10="CWS",T147="Building",P147="Lead")))),"Tier 2",
IF((OR((AND('[1]PWS Information'!$E$10="CWS",T147="Single Family Residence",P147="Galvanized Requiring Replacement")),
(AND('[1]PWS Information'!$E$10="CWS",T147="Single Family Residence",P147="Galvanized Requiring Replacement",Q147="Yes")),
(AND('[1]PWS Information'!$E$10="NTNC",P147="Galvanized Requiring Replacement")),
(AND('[1]PWS Information'!$E$10="NTNC",T147="Single Family Residence",Q147="Yes")))),"Tier 3",
IF((OR((AND('[1]PWS Information'!$E$10="CWS",T147="Single Family Residence",R147="Yes",P147="Non-Lead", I147="Non-Lead - Copper",K147="Before 1989")),
(AND('[1]PWS Information'!$E$10="CWS",T147="Single Family Residence",R147="Yes",P147="Non-Lead", M147="Non-Lead - Copper",N147="Before 1989")))),"Tier 4",
IF((OR((AND('[1]PWS Information'!$E$10="NTNC",P147="Non-Lead")),
(AND('[1]PWS Information'!$E$10="CWS",P147="Non-Lead",R147="")),
(AND('[1]PWS Information'!$E$10="CWS",P147="Non-Lead",R147="No")),
(AND('[1]PWS Information'!$E$10="CWS",P147="Non-Lead",R147="Don't Know")),
(AND('[1]PWS Information'!$E$10="CWS",P147="Non-Lead", I147="Non-Lead - Copper", R147="Yes", K147="Between 1989 and 2014")),
(AND('[1]PWS Information'!$E$10="CWS",P147="Non-Lead", I147="Non-Lead - Copper", R147="Yes", K147="After 2014")),
(AND('[1]PWS Information'!$E$10="CWS",P147="Non-Lead", I147="Non-Lead - Copper", R147="Yes", K147="Unknown")),
(AND('[1]PWS Information'!$E$10="CWS",P147="Non-Lead", M147="Non-Lead - Copper", R147="Yes", N147="Between 1989 and 2014")),
(AND('[1]PWS Information'!$E$10="CWS",P147="Non-Lead", M147="Non-Lead - Copper", R147="Yes", N147="After 2014")),
(AND('[1]PWS Information'!$E$10="CWS",P147="Non-Lead", M147="Non-Lead - Copper", R147="Yes", N147="Unknown")),
(AND('[1]PWS Information'!$E$10="CWS",P147="Unknown")),
(AND('[1]PWS Information'!$E$10="NTNC",P147="Unknown")))),"Tier 5",
"")))))</f>
        <v/>
      </c>
      <c r="Y147" s="22"/>
      <c r="Z147" s="22"/>
    </row>
    <row r="148" spans="1:26" ht="29" x14ac:dyDescent="0.35">
      <c r="A148" s="13">
        <v>644</v>
      </c>
      <c r="B148" s="13">
        <v>329</v>
      </c>
      <c r="C148" s="13" t="s">
        <v>71</v>
      </c>
      <c r="D148" s="13" t="s">
        <v>59</v>
      </c>
      <c r="E148" s="13">
        <v>76135</v>
      </c>
      <c r="F148" s="25"/>
      <c r="G148" s="13">
        <v>32.828668</v>
      </c>
      <c r="H148" s="13">
        <v>-97.497230999999999</v>
      </c>
      <c r="I148" s="26" t="s">
        <v>49</v>
      </c>
      <c r="J148" s="27" t="s">
        <v>35</v>
      </c>
      <c r="K148" s="25" t="s">
        <v>38</v>
      </c>
      <c r="L148" s="30"/>
      <c r="M148" s="26" t="s">
        <v>52</v>
      </c>
      <c r="N148" s="27" t="s">
        <v>38</v>
      </c>
      <c r="O148" s="30"/>
      <c r="P148" s="20" t="str">
        <f t="shared" si="2"/>
        <v>Non-Lead</v>
      </c>
      <c r="Q148" s="31"/>
      <c r="R148" s="31"/>
      <c r="S148" s="31"/>
      <c r="T148" s="22" t="s">
        <v>34</v>
      </c>
      <c r="U148" s="22"/>
      <c r="V148" s="22"/>
      <c r="W148" s="22"/>
      <c r="X148" s="32" t="str">
        <f>IF((OR((AND('[1]PWS Information'!$E$10="CWS",T148="Single Family Residence",P148="Lead")),
(AND('[1]PWS Information'!$E$10="CWS",T148="Multiple Family Residence",'[1]PWS Information'!$E$11="Yes",P148="Lead")),
(AND('[1]PWS Information'!$E$10="NTNC",P148="Lead")))),"Tier 1",
IF((OR((AND('[1]PWS Information'!$E$10="CWS",T148="Multiple Family Residence",'[1]PWS Information'!$E$11="No",P148="Lead")),
(AND('[1]PWS Information'!$E$10="CWS",T148="Other",P148="Lead")),
(AND('[1]PWS Information'!$E$10="CWS",T148="Building",P148="Lead")))),"Tier 2",
IF((OR((AND('[1]PWS Information'!$E$10="CWS",T148="Single Family Residence",P148="Galvanized Requiring Replacement")),
(AND('[1]PWS Information'!$E$10="CWS",T148="Single Family Residence",P148="Galvanized Requiring Replacement",Q148="Yes")),
(AND('[1]PWS Information'!$E$10="NTNC",P148="Galvanized Requiring Replacement")),
(AND('[1]PWS Information'!$E$10="NTNC",T148="Single Family Residence",Q148="Yes")))),"Tier 3",
IF((OR((AND('[1]PWS Information'!$E$10="CWS",T148="Single Family Residence",R148="Yes",P148="Non-Lead", I148="Non-Lead - Copper",K148="Before 1989")),
(AND('[1]PWS Information'!$E$10="CWS",T148="Single Family Residence",R148="Yes",P148="Non-Lead", M148="Non-Lead - Copper",N148="Before 1989")))),"Tier 4",
IF((OR((AND('[1]PWS Information'!$E$10="NTNC",P148="Non-Lead")),
(AND('[1]PWS Information'!$E$10="CWS",P148="Non-Lead",R148="")),
(AND('[1]PWS Information'!$E$10="CWS",P148="Non-Lead",R148="No")),
(AND('[1]PWS Information'!$E$10="CWS",P148="Non-Lead",R148="Don't Know")),
(AND('[1]PWS Information'!$E$10="CWS",P148="Non-Lead", I148="Non-Lead - Copper", R148="Yes", K148="Between 1989 and 2014")),
(AND('[1]PWS Information'!$E$10="CWS",P148="Non-Lead", I148="Non-Lead - Copper", R148="Yes", K148="After 2014")),
(AND('[1]PWS Information'!$E$10="CWS",P148="Non-Lead", I148="Non-Lead - Copper", R148="Yes", K148="Unknown")),
(AND('[1]PWS Information'!$E$10="CWS",P148="Non-Lead", M148="Non-Lead - Copper", R148="Yes", N148="Between 1989 and 2014")),
(AND('[1]PWS Information'!$E$10="CWS",P148="Non-Lead", M148="Non-Lead - Copper", R148="Yes", N148="After 2014")),
(AND('[1]PWS Information'!$E$10="CWS",P148="Non-Lead", M148="Non-Lead - Copper", R148="Yes", N148="Unknown")),
(AND('[1]PWS Information'!$E$10="CWS",P148="Unknown")),
(AND('[1]PWS Information'!$E$10="NTNC",P148="Unknown")))),"Tier 5",
"")))))</f>
        <v/>
      </c>
      <c r="Y148" s="22"/>
      <c r="Z148" s="22"/>
    </row>
    <row r="149" spans="1:26" ht="29" x14ac:dyDescent="0.35">
      <c r="A149" s="13">
        <v>57</v>
      </c>
      <c r="B149" s="13">
        <v>333</v>
      </c>
      <c r="C149" s="13" t="s">
        <v>71</v>
      </c>
      <c r="D149" s="13" t="s">
        <v>59</v>
      </c>
      <c r="E149" s="13">
        <v>76135</v>
      </c>
      <c r="F149" s="25"/>
      <c r="G149" s="13">
        <v>32.828235999999997</v>
      </c>
      <c r="H149" s="13">
        <v>-97.497209999999995</v>
      </c>
      <c r="I149" s="26" t="s">
        <v>49</v>
      </c>
      <c r="J149" s="27" t="s">
        <v>35</v>
      </c>
      <c r="K149" s="25" t="s">
        <v>38</v>
      </c>
      <c r="L149" s="30"/>
      <c r="M149" s="26" t="s">
        <v>52</v>
      </c>
      <c r="N149" s="27" t="s">
        <v>38</v>
      </c>
      <c r="O149" s="30"/>
      <c r="P149" s="20" t="str">
        <f t="shared" si="2"/>
        <v>Non-Lead</v>
      </c>
      <c r="Q149" s="31"/>
      <c r="R149" s="31"/>
      <c r="S149" s="31"/>
      <c r="T149" s="22" t="s">
        <v>34</v>
      </c>
      <c r="U149" s="22"/>
      <c r="V149" s="22"/>
      <c r="W149" s="22"/>
      <c r="X149" s="32" t="str">
        <f>IF((OR((AND('[1]PWS Information'!$E$10="CWS",T149="Single Family Residence",P149="Lead")),
(AND('[1]PWS Information'!$E$10="CWS",T149="Multiple Family Residence",'[1]PWS Information'!$E$11="Yes",P149="Lead")),
(AND('[1]PWS Information'!$E$10="NTNC",P149="Lead")))),"Tier 1",
IF((OR((AND('[1]PWS Information'!$E$10="CWS",T149="Multiple Family Residence",'[1]PWS Information'!$E$11="No",P149="Lead")),
(AND('[1]PWS Information'!$E$10="CWS",T149="Other",P149="Lead")),
(AND('[1]PWS Information'!$E$10="CWS",T149="Building",P149="Lead")))),"Tier 2",
IF((OR((AND('[1]PWS Information'!$E$10="CWS",T149="Single Family Residence",P149="Galvanized Requiring Replacement")),
(AND('[1]PWS Information'!$E$10="CWS",T149="Single Family Residence",P149="Galvanized Requiring Replacement",Q149="Yes")),
(AND('[1]PWS Information'!$E$10="NTNC",P149="Galvanized Requiring Replacement")),
(AND('[1]PWS Information'!$E$10="NTNC",T149="Single Family Residence",Q149="Yes")))),"Tier 3",
IF((OR((AND('[1]PWS Information'!$E$10="CWS",T149="Single Family Residence",R149="Yes",P149="Non-Lead", I149="Non-Lead - Copper",K149="Before 1989")),
(AND('[1]PWS Information'!$E$10="CWS",T149="Single Family Residence",R149="Yes",P149="Non-Lead", M149="Non-Lead - Copper",N149="Before 1989")))),"Tier 4",
IF((OR((AND('[1]PWS Information'!$E$10="NTNC",P149="Non-Lead")),
(AND('[1]PWS Information'!$E$10="CWS",P149="Non-Lead",R149="")),
(AND('[1]PWS Information'!$E$10="CWS",P149="Non-Lead",R149="No")),
(AND('[1]PWS Information'!$E$10="CWS",P149="Non-Lead",R149="Don't Know")),
(AND('[1]PWS Information'!$E$10="CWS",P149="Non-Lead", I149="Non-Lead - Copper", R149="Yes", K149="Between 1989 and 2014")),
(AND('[1]PWS Information'!$E$10="CWS",P149="Non-Lead", I149="Non-Lead - Copper", R149="Yes", K149="After 2014")),
(AND('[1]PWS Information'!$E$10="CWS",P149="Non-Lead", I149="Non-Lead - Copper", R149="Yes", K149="Unknown")),
(AND('[1]PWS Information'!$E$10="CWS",P149="Non-Lead", M149="Non-Lead - Copper", R149="Yes", N149="Between 1989 and 2014")),
(AND('[1]PWS Information'!$E$10="CWS",P149="Non-Lead", M149="Non-Lead - Copper", R149="Yes", N149="After 2014")),
(AND('[1]PWS Information'!$E$10="CWS",P149="Non-Lead", M149="Non-Lead - Copper", R149="Yes", N149="Unknown")),
(AND('[1]PWS Information'!$E$10="CWS",P149="Unknown")),
(AND('[1]PWS Information'!$E$10="NTNC",P149="Unknown")))),"Tier 5",
"")))))</f>
        <v/>
      </c>
      <c r="Y149" s="22"/>
      <c r="Z149" s="22"/>
    </row>
    <row r="150" spans="1:26" ht="29" x14ac:dyDescent="0.35">
      <c r="A150" s="13">
        <v>374</v>
      </c>
      <c r="B150" s="13">
        <v>337</v>
      </c>
      <c r="C150" s="13" t="s">
        <v>71</v>
      </c>
      <c r="D150" s="13" t="s">
        <v>59</v>
      </c>
      <c r="E150" s="13">
        <v>76135</v>
      </c>
      <c r="F150" s="25"/>
      <c r="G150" s="13">
        <v>32.827840999999999</v>
      </c>
      <c r="H150" s="13">
        <v>-97.497209999999995</v>
      </c>
      <c r="I150" s="26" t="s">
        <v>49</v>
      </c>
      <c r="J150" s="27" t="s">
        <v>35</v>
      </c>
      <c r="K150" s="25" t="s">
        <v>38</v>
      </c>
      <c r="L150" s="30"/>
      <c r="M150" s="26" t="s">
        <v>52</v>
      </c>
      <c r="N150" s="27" t="s">
        <v>38</v>
      </c>
      <c r="O150" s="30"/>
      <c r="P150" s="20" t="str">
        <f t="shared" si="2"/>
        <v>Non-Lead</v>
      </c>
      <c r="Q150" s="31"/>
      <c r="R150" s="31"/>
      <c r="S150" s="31"/>
      <c r="T150" s="22" t="s">
        <v>34</v>
      </c>
      <c r="U150" s="22"/>
      <c r="V150" s="22"/>
      <c r="W150" s="22"/>
      <c r="X150" s="32" t="str">
        <f>IF((OR((AND('[1]PWS Information'!$E$10="CWS",T150="Single Family Residence",P150="Lead")),
(AND('[1]PWS Information'!$E$10="CWS",T150="Multiple Family Residence",'[1]PWS Information'!$E$11="Yes",P150="Lead")),
(AND('[1]PWS Information'!$E$10="NTNC",P150="Lead")))),"Tier 1",
IF((OR((AND('[1]PWS Information'!$E$10="CWS",T150="Multiple Family Residence",'[1]PWS Information'!$E$11="No",P150="Lead")),
(AND('[1]PWS Information'!$E$10="CWS",T150="Other",P150="Lead")),
(AND('[1]PWS Information'!$E$10="CWS",T150="Building",P150="Lead")))),"Tier 2",
IF((OR((AND('[1]PWS Information'!$E$10="CWS",T150="Single Family Residence",P150="Galvanized Requiring Replacement")),
(AND('[1]PWS Information'!$E$10="CWS",T150="Single Family Residence",P150="Galvanized Requiring Replacement",Q150="Yes")),
(AND('[1]PWS Information'!$E$10="NTNC",P150="Galvanized Requiring Replacement")),
(AND('[1]PWS Information'!$E$10="NTNC",T150="Single Family Residence",Q150="Yes")))),"Tier 3",
IF((OR((AND('[1]PWS Information'!$E$10="CWS",T150="Single Family Residence",R150="Yes",P150="Non-Lead", I150="Non-Lead - Copper",K150="Before 1989")),
(AND('[1]PWS Information'!$E$10="CWS",T150="Single Family Residence",R150="Yes",P150="Non-Lead", M150="Non-Lead - Copper",N150="Before 1989")))),"Tier 4",
IF((OR((AND('[1]PWS Information'!$E$10="NTNC",P150="Non-Lead")),
(AND('[1]PWS Information'!$E$10="CWS",P150="Non-Lead",R150="")),
(AND('[1]PWS Information'!$E$10="CWS",P150="Non-Lead",R150="No")),
(AND('[1]PWS Information'!$E$10="CWS",P150="Non-Lead",R150="Don't Know")),
(AND('[1]PWS Information'!$E$10="CWS",P150="Non-Lead", I150="Non-Lead - Copper", R150="Yes", K150="Between 1989 and 2014")),
(AND('[1]PWS Information'!$E$10="CWS",P150="Non-Lead", I150="Non-Lead - Copper", R150="Yes", K150="After 2014")),
(AND('[1]PWS Information'!$E$10="CWS",P150="Non-Lead", I150="Non-Lead - Copper", R150="Yes", K150="Unknown")),
(AND('[1]PWS Information'!$E$10="CWS",P150="Non-Lead", M150="Non-Lead - Copper", R150="Yes", N150="Between 1989 and 2014")),
(AND('[1]PWS Information'!$E$10="CWS",P150="Non-Lead", M150="Non-Lead - Copper", R150="Yes", N150="After 2014")),
(AND('[1]PWS Information'!$E$10="CWS",P150="Non-Lead", M150="Non-Lead - Copper", R150="Yes", N150="Unknown")),
(AND('[1]PWS Information'!$E$10="CWS",P150="Unknown")),
(AND('[1]PWS Information'!$E$10="NTNC",P150="Unknown")))),"Tier 5",
"")))))</f>
        <v/>
      </c>
      <c r="Y150" s="22"/>
      <c r="Z150" s="22"/>
    </row>
    <row r="151" spans="1:26" ht="29" x14ac:dyDescent="0.35">
      <c r="A151" s="13">
        <v>1138</v>
      </c>
      <c r="B151" s="13">
        <v>341</v>
      </c>
      <c r="C151" s="13" t="s">
        <v>71</v>
      </c>
      <c r="D151" s="13" t="s">
        <v>59</v>
      </c>
      <c r="E151" s="13">
        <v>76135</v>
      </c>
      <c r="F151" s="25"/>
      <c r="G151" s="13">
        <v>32.827488000000002</v>
      </c>
      <c r="H151" s="13">
        <v>-97.497252000000003</v>
      </c>
      <c r="I151" s="26" t="s">
        <v>49</v>
      </c>
      <c r="J151" s="27" t="s">
        <v>35</v>
      </c>
      <c r="K151" s="25" t="s">
        <v>38</v>
      </c>
      <c r="L151" s="30"/>
      <c r="M151" s="26" t="s">
        <v>52</v>
      </c>
      <c r="N151" s="27" t="s">
        <v>38</v>
      </c>
      <c r="O151" s="30"/>
      <c r="P151" s="20" t="str">
        <f t="shared" si="2"/>
        <v>Non-Lead</v>
      </c>
      <c r="Q151" s="31"/>
      <c r="R151" s="31"/>
      <c r="S151" s="31"/>
      <c r="T151" s="22" t="s">
        <v>34</v>
      </c>
      <c r="U151" s="22"/>
      <c r="V151" s="22"/>
      <c r="W151" s="22"/>
      <c r="X151" s="32" t="str">
        <f>IF((OR((AND('[1]PWS Information'!$E$10="CWS",T151="Single Family Residence",P151="Lead")),
(AND('[1]PWS Information'!$E$10="CWS",T151="Multiple Family Residence",'[1]PWS Information'!$E$11="Yes",P151="Lead")),
(AND('[1]PWS Information'!$E$10="NTNC",P151="Lead")))),"Tier 1",
IF((OR((AND('[1]PWS Information'!$E$10="CWS",T151="Multiple Family Residence",'[1]PWS Information'!$E$11="No",P151="Lead")),
(AND('[1]PWS Information'!$E$10="CWS",T151="Other",P151="Lead")),
(AND('[1]PWS Information'!$E$10="CWS",T151="Building",P151="Lead")))),"Tier 2",
IF((OR((AND('[1]PWS Information'!$E$10="CWS",T151="Single Family Residence",P151="Galvanized Requiring Replacement")),
(AND('[1]PWS Information'!$E$10="CWS",T151="Single Family Residence",P151="Galvanized Requiring Replacement",Q151="Yes")),
(AND('[1]PWS Information'!$E$10="NTNC",P151="Galvanized Requiring Replacement")),
(AND('[1]PWS Information'!$E$10="NTNC",T151="Single Family Residence",Q151="Yes")))),"Tier 3",
IF((OR((AND('[1]PWS Information'!$E$10="CWS",T151="Single Family Residence",R151="Yes",P151="Non-Lead", I151="Non-Lead - Copper",K151="Before 1989")),
(AND('[1]PWS Information'!$E$10="CWS",T151="Single Family Residence",R151="Yes",P151="Non-Lead", M151="Non-Lead - Copper",N151="Before 1989")))),"Tier 4",
IF((OR((AND('[1]PWS Information'!$E$10="NTNC",P151="Non-Lead")),
(AND('[1]PWS Information'!$E$10="CWS",P151="Non-Lead",R151="")),
(AND('[1]PWS Information'!$E$10="CWS",P151="Non-Lead",R151="No")),
(AND('[1]PWS Information'!$E$10="CWS",P151="Non-Lead",R151="Don't Know")),
(AND('[1]PWS Information'!$E$10="CWS",P151="Non-Lead", I151="Non-Lead - Copper", R151="Yes", K151="Between 1989 and 2014")),
(AND('[1]PWS Information'!$E$10="CWS",P151="Non-Lead", I151="Non-Lead - Copper", R151="Yes", K151="After 2014")),
(AND('[1]PWS Information'!$E$10="CWS",P151="Non-Lead", I151="Non-Lead - Copper", R151="Yes", K151="Unknown")),
(AND('[1]PWS Information'!$E$10="CWS",P151="Non-Lead", M151="Non-Lead - Copper", R151="Yes", N151="Between 1989 and 2014")),
(AND('[1]PWS Information'!$E$10="CWS",P151="Non-Lead", M151="Non-Lead - Copper", R151="Yes", N151="After 2014")),
(AND('[1]PWS Information'!$E$10="CWS",P151="Non-Lead", M151="Non-Lead - Copper", R151="Yes", N151="Unknown")),
(AND('[1]PWS Information'!$E$10="CWS",P151="Unknown")),
(AND('[1]PWS Information'!$E$10="NTNC",P151="Unknown")))),"Tier 5",
"")))))</f>
        <v/>
      </c>
      <c r="Y151" s="22"/>
      <c r="Z151" s="22"/>
    </row>
    <row r="152" spans="1:26" ht="29" x14ac:dyDescent="0.35">
      <c r="A152" s="13">
        <v>3302</v>
      </c>
      <c r="B152" s="13">
        <v>345</v>
      </c>
      <c r="C152" s="13" t="s">
        <v>71</v>
      </c>
      <c r="D152" s="13" t="s">
        <v>59</v>
      </c>
      <c r="E152" s="13">
        <v>76135</v>
      </c>
      <c r="F152" s="25"/>
      <c r="G152" s="13">
        <v>32.827015000000003</v>
      </c>
      <c r="H152" s="13">
        <v>-97.497212000000005</v>
      </c>
      <c r="I152" s="26" t="s">
        <v>49</v>
      </c>
      <c r="J152" s="27" t="s">
        <v>35</v>
      </c>
      <c r="K152" s="25" t="s">
        <v>38</v>
      </c>
      <c r="L152" s="30"/>
      <c r="M152" s="26" t="s">
        <v>52</v>
      </c>
      <c r="N152" s="27" t="s">
        <v>38</v>
      </c>
      <c r="O152" s="30"/>
      <c r="P152" s="20" t="str">
        <f t="shared" si="2"/>
        <v>Non-Lead</v>
      </c>
      <c r="Q152" s="31"/>
      <c r="R152" s="31"/>
      <c r="S152" s="31"/>
      <c r="T152" s="22" t="s">
        <v>34</v>
      </c>
      <c r="U152" s="22"/>
      <c r="V152" s="22"/>
      <c r="W152" s="22"/>
      <c r="X152" s="32" t="str">
        <f>IF((OR((AND('[1]PWS Information'!$E$10="CWS",T152="Single Family Residence",P152="Lead")),
(AND('[1]PWS Information'!$E$10="CWS",T152="Multiple Family Residence",'[1]PWS Information'!$E$11="Yes",P152="Lead")),
(AND('[1]PWS Information'!$E$10="NTNC",P152="Lead")))),"Tier 1",
IF((OR((AND('[1]PWS Information'!$E$10="CWS",T152="Multiple Family Residence",'[1]PWS Information'!$E$11="No",P152="Lead")),
(AND('[1]PWS Information'!$E$10="CWS",T152="Other",P152="Lead")),
(AND('[1]PWS Information'!$E$10="CWS",T152="Building",P152="Lead")))),"Tier 2",
IF((OR((AND('[1]PWS Information'!$E$10="CWS",T152="Single Family Residence",P152="Galvanized Requiring Replacement")),
(AND('[1]PWS Information'!$E$10="CWS",T152="Single Family Residence",P152="Galvanized Requiring Replacement",Q152="Yes")),
(AND('[1]PWS Information'!$E$10="NTNC",P152="Galvanized Requiring Replacement")),
(AND('[1]PWS Information'!$E$10="NTNC",T152="Single Family Residence",Q152="Yes")))),"Tier 3",
IF((OR((AND('[1]PWS Information'!$E$10="CWS",T152="Single Family Residence",R152="Yes",P152="Non-Lead", I152="Non-Lead - Copper",K152="Before 1989")),
(AND('[1]PWS Information'!$E$10="CWS",T152="Single Family Residence",R152="Yes",P152="Non-Lead", M152="Non-Lead - Copper",N152="Before 1989")))),"Tier 4",
IF((OR((AND('[1]PWS Information'!$E$10="NTNC",P152="Non-Lead")),
(AND('[1]PWS Information'!$E$10="CWS",P152="Non-Lead",R152="")),
(AND('[1]PWS Information'!$E$10="CWS",P152="Non-Lead",R152="No")),
(AND('[1]PWS Information'!$E$10="CWS",P152="Non-Lead",R152="Don't Know")),
(AND('[1]PWS Information'!$E$10="CWS",P152="Non-Lead", I152="Non-Lead - Copper", R152="Yes", K152="Between 1989 and 2014")),
(AND('[1]PWS Information'!$E$10="CWS",P152="Non-Lead", I152="Non-Lead - Copper", R152="Yes", K152="After 2014")),
(AND('[1]PWS Information'!$E$10="CWS",P152="Non-Lead", I152="Non-Lead - Copper", R152="Yes", K152="Unknown")),
(AND('[1]PWS Information'!$E$10="CWS",P152="Non-Lead", M152="Non-Lead - Copper", R152="Yes", N152="Between 1989 and 2014")),
(AND('[1]PWS Information'!$E$10="CWS",P152="Non-Lead", M152="Non-Lead - Copper", R152="Yes", N152="After 2014")),
(AND('[1]PWS Information'!$E$10="CWS",P152="Non-Lead", M152="Non-Lead - Copper", R152="Yes", N152="Unknown")),
(AND('[1]PWS Information'!$E$10="CWS",P152="Unknown")),
(AND('[1]PWS Information'!$E$10="NTNC",P152="Unknown")))),"Tier 5",
"")))))</f>
        <v/>
      </c>
      <c r="Y152" s="22"/>
      <c r="Z152" s="22"/>
    </row>
    <row r="153" spans="1:26" ht="29" x14ac:dyDescent="0.35">
      <c r="A153" s="13">
        <v>1089</v>
      </c>
      <c r="B153" s="13">
        <v>349</v>
      </c>
      <c r="C153" s="13" t="s">
        <v>71</v>
      </c>
      <c r="D153" s="13" t="s">
        <v>59</v>
      </c>
      <c r="E153" s="13">
        <v>76135</v>
      </c>
      <c r="F153" s="25"/>
      <c r="G153" s="13">
        <v>32.826760999999998</v>
      </c>
      <c r="H153" s="13">
        <v>-97.496955999999997</v>
      </c>
      <c r="I153" s="26" t="s">
        <v>49</v>
      </c>
      <c r="J153" s="27" t="s">
        <v>35</v>
      </c>
      <c r="K153" s="25" t="s">
        <v>38</v>
      </c>
      <c r="L153" s="30"/>
      <c r="M153" s="26" t="s">
        <v>52</v>
      </c>
      <c r="N153" s="27" t="s">
        <v>38</v>
      </c>
      <c r="O153" s="30"/>
      <c r="P153" s="20" t="str">
        <f t="shared" si="2"/>
        <v>Non-Lead</v>
      </c>
      <c r="Q153" s="31"/>
      <c r="R153" s="31"/>
      <c r="S153" s="31"/>
      <c r="T153" s="22" t="s">
        <v>34</v>
      </c>
      <c r="U153" s="22"/>
      <c r="V153" s="22"/>
      <c r="W153" s="22"/>
      <c r="X153" s="32" t="str">
        <f>IF((OR((AND('[1]PWS Information'!$E$10="CWS",T153="Single Family Residence",P153="Lead")),
(AND('[1]PWS Information'!$E$10="CWS",T153="Multiple Family Residence",'[1]PWS Information'!$E$11="Yes",P153="Lead")),
(AND('[1]PWS Information'!$E$10="NTNC",P153="Lead")))),"Tier 1",
IF((OR((AND('[1]PWS Information'!$E$10="CWS",T153="Multiple Family Residence",'[1]PWS Information'!$E$11="No",P153="Lead")),
(AND('[1]PWS Information'!$E$10="CWS",T153="Other",P153="Lead")),
(AND('[1]PWS Information'!$E$10="CWS",T153="Building",P153="Lead")))),"Tier 2",
IF((OR((AND('[1]PWS Information'!$E$10="CWS",T153="Single Family Residence",P153="Galvanized Requiring Replacement")),
(AND('[1]PWS Information'!$E$10="CWS",T153="Single Family Residence",P153="Galvanized Requiring Replacement",Q153="Yes")),
(AND('[1]PWS Information'!$E$10="NTNC",P153="Galvanized Requiring Replacement")),
(AND('[1]PWS Information'!$E$10="NTNC",T153="Single Family Residence",Q153="Yes")))),"Tier 3",
IF((OR((AND('[1]PWS Information'!$E$10="CWS",T153="Single Family Residence",R153="Yes",P153="Non-Lead", I153="Non-Lead - Copper",K153="Before 1989")),
(AND('[1]PWS Information'!$E$10="CWS",T153="Single Family Residence",R153="Yes",P153="Non-Lead", M153="Non-Lead - Copper",N153="Before 1989")))),"Tier 4",
IF((OR((AND('[1]PWS Information'!$E$10="NTNC",P153="Non-Lead")),
(AND('[1]PWS Information'!$E$10="CWS",P153="Non-Lead",R153="")),
(AND('[1]PWS Information'!$E$10="CWS",P153="Non-Lead",R153="No")),
(AND('[1]PWS Information'!$E$10="CWS",P153="Non-Lead",R153="Don't Know")),
(AND('[1]PWS Information'!$E$10="CWS",P153="Non-Lead", I153="Non-Lead - Copper", R153="Yes", K153="Between 1989 and 2014")),
(AND('[1]PWS Information'!$E$10="CWS",P153="Non-Lead", I153="Non-Lead - Copper", R153="Yes", K153="After 2014")),
(AND('[1]PWS Information'!$E$10="CWS",P153="Non-Lead", I153="Non-Lead - Copper", R153="Yes", K153="Unknown")),
(AND('[1]PWS Information'!$E$10="CWS",P153="Non-Lead", M153="Non-Lead - Copper", R153="Yes", N153="Between 1989 and 2014")),
(AND('[1]PWS Information'!$E$10="CWS",P153="Non-Lead", M153="Non-Lead - Copper", R153="Yes", N153="After 2014")),
(AND('[1]PWS Information'!$E$10="CWS",P153="Non-Lead", M153="Non-Lead - Copper", R153="Yes", N153="Unknown")),
(AND('[1]PWS Information'!$E$10="CWS",P153="Unknown")),
(AND('[1]PWS Information'!$E$10="NTNC",P153="Unknown")))),"Tier 5",
"")))))</f>
        <v/>
      </c>
      <c r="Y153" s="22"/>
      <c r="Z153" s="22"/>
    </row>
    <row r="154" spans="1:26" x14ac:dyDescent="0.35">
      <c r="A154" s="13">
        <v>308</v>
      </c>
      <c r="B154" s="13">
        <v>100</v>
      </c>
      <c r="C154" s="13" t="s">
        <v>72</v>
      </c>
      <c r="D154" s="13" t="s">
        <v>59</v>
      </c>
      <c r="E154" s="13">
        <v>76108</v>
      </c>
      <c r="F154" s="25"/>
      <c r="G154" s="13">
        <v>32.822794999999999</v>
      </c>
      <c r="H154" s="13">
        <v>-97.496998000000005</v>
      </c>
      <c r="I154" s="26" t="s">
        <v>43</v>
      </c>
      <c r="J154" s="27" t="s">
        <v>35</v>
      </c>
      <c r="K154" s="25" t="s">
        <v>33</v>
      </c>
      <c r="L154" s="30"/>
      <c r="M154" s="26" t="s">
        <v>43</v>
      </c>
      <c r="N154" s="27" t="s">
        <v>33</v>
      </c>
      <c r="O154" s="30"/>
      <c r="P154" s="20" t="str">
        <f t="shared" si="2"/>
        <v>Non-lead</v>
      </c>
      <c r="Q154" s="31"/>
      <c r="R154" s="31"/>
      <c r="S154" s="31"/>
      <c r="T154" s="22" t="s">
        <v>34</v>
      </c>
      <c r="U154" s="22"/>
      <c r="V154" s="22"/>
      <c r="W154" s="22"/>
      <c r="X154" s="32" t="str">
        <f>IF((OR((AND('[1]PWS Information'!$E$10="CWS",T154="Single Family Residence",P154="Lead")),
(AND('[1]PWS Information'!$E$10="CWS",T154="Multiple Family Residence",'[1]PWS Information'!$E$11="Yes",P154="Lead")),
(AND('[1]PWS Information'!$E$10="NTNC",P154="Lead")))),"Tier 1",
IF((OR((AND('[1]PWS Information'!$E$10="CWS",T154="Multiple Family Residence",'[1]PWS Information'!$E$11="No",P154="Lead")),
(AND('[1]PWS Information'!$E$10="CWS",T154="Other",P154="Lead")),
(AND('[1]PWS Information'!$E$10="CWS",T154="Building",P154="Lead")))),"Tier 2",
IF((OR((AND('[1]PWS Information'!$E$10="CWS",T154="Single Family Residence",P154="Galvanized Requiring Replacement")),
(AND('[1]PWS Information'!$E$10="CWS",T154="Single Family Residence",P154="Galvanized Requiring Replacement",Q154="Yes")),
(AND('[1]PWS Information'!$E$10="NTNC",P154="Galvanized Requiring Replacement")),
(AND('[1]PWS Information'!$E$10="NTNC",T154="Single Family Residence",Q154="Yes")))),"Tier 3",
IF((OR((AND('[1]PWS Information'!$E$10="CWS",T154="Single Family Residence",R154="Yes",P154="Non-Lead", I154="Non-Lead - Copper",K154="Before 1989")),
(AND('[1]PWS Information'!$E$10="CWS",T154="Single Family Residence",R154="Yes",P154="Non-Lead", M154="Non-Lead - Copper",N154="Before 1989")))),"Tier 4",
IF((OR((AND('[1]PWS Information'!$E$10="NTNC",P154="Non-Lead")),
(AND('[1]PWS Information'!$E$10="CWS",P154="Non-Lead",R154="")),
(AND('[1]PWS Information'!$E$10="CWS",P154="Non-Lead",R154="No")),
(AND('[1]PWS Information'!$E$10="CWS",P154="Non-Lead",R154="Don't Know")),
(AND('[1]PWS Information'!$E$10="CWS",P154="Non-Lead", I154="Non-Lead - Copper", R154="Yes", K154="Between 1989 and 2014")),
(AND('[1]PWS Information'!$E$10="CWS",P154="Non-Lead", I154="Non-Lead - Copper", R154="Yes", K154="After 2014")),
(AND('[1]PWS Information'!$E$10="CWS",P154="Non-Lead", I154="Non-Lead - Copper", R154="Yes", K154="Unknown")),
(AND('[1]PWS Information'!$E$10="CWS",P154="Non-Lead", M154="Non-Lead - Copper", R154="Yes", N154="Between 1989 and 2014")),
(AND('[1]PWS Information'!$E$10="CWS",P154="Non-Lead", M154="Non-Lead - Copper", R154="Yes", N154="After 2014")),
(AND('[1]PWS Information'!$E$10="CWS",P154="Non-Lead", M154="Non-Lead - Copper", R154="Yes", N154="Unknown")),
(AND('[1]PWS Information'!$E$10="CWS",P154="Unknown")),
(AND('[1]PWS Information'!$E$10="NTNC",P154="Unknown")))),"Tier 5",
"")))))</f>
        <v/>
      </c>
      <c r="Y154" s="22"/>
      <c r="Z154" s="22"/>
    </row>
    <row r="155" spans="1:26" x14ac:dyDescent="0.35">
      <c r="A155" s="13">
        <v>822</v>
      </c>
      <c r="B155" s="13">
        <v>101</v>
      </c>
      <c r="C155" s="13" t="s">
        <v>72</v>
      </c>
      <c r="D155" s="13" t="s">
        <v>59</v>
      </c>
      <c r="E155" s="13">
        <v>76108</v>
      </c>
      <c r="F155" s="25"/>
      <c r="G155" s="13">
        <v>32.822678000000003</v>
      </c>
      <c r="H155" s="13">
        <v>-97.496364</v>
      </c>
      <c r="I155" s="26" t="s">
        <v>43</v>
      </c>
      <c r="J155" s="27" t="s">
        <v>35</v>
      </c>
      <c r="K155" s="25" t="s">
        <v>33</v>
      </c>
      <c r="L155" s="30"/>
      <c r="M155" s="26" t="s">
        <v>43</v>
      </c>
      <c r="N155" s="27" t="s">
        <v>33</v>
      </c>
      <c r="O155" s="30"/>
      <c r="P155" s="20" t="str">
        <f t="shared" si="2"/>
        <v>Non-lead</v>
      </c>
      <c r="Q155" s="31"/>
      <c r="R155" s="31"/>
      <c r="S155" s="31"/>
      <c r="T155" s="22" t="s">
        <v>34</v>
      </c>
      <c r="U155" s="22"/>
      <c r="V155" s="22"/>
      <c r="W155" s="22"/>
      <c r="X155" s="32" t="str">
        <f>IF((OR((AND('[1]PWS Information'!$E$10="CWS",T155="Single Family Residence",P155="Lead")),
(AND('[1]PWS Information'!$E$10="CWS",T155="Multiple Family Residence",'[1]PWS Information'!$E$11="Yes",P155="Lead")),
(AND('[1]PWS Information'!$E$10="NTNC",P155="Lead")))),"Tier 1",
IF((OR((AND('[1]PWS Information'!$E$10="CWS",T155="Multiple Family Residence",'[1]PWS Information'!$E$11="No",P155="Lead")),
(AND('[1]PWS Information'!$E$10="CWS",T155="Other",P155="Lead")),
(AND('[1]PWS Information'!$E$10="CWS",T155="Building",P155="Lead")))),"Tier 2",
IF((OR((AND('[1]PWS Information'!$E$10="CWS",T155="Single Family Residence",P155="Galvanized Requiring Replacement")),
(AND('[1]PWS Information'!$E$10="CWS",T155="Single Family Residence",P155="Galvanized Requiring Replacement",Q155="Yes")),
(AND('[1]PWS Information'!$E$10="NTNC",P155="Galvanized Requiring Replacement")),
(AND('[1]PWS Information'!$E$10="NTNC",T155="Single Family Residence",Q155="Yes")))),"Tier 3",
IF((OR((AND('[1]PWS Information'!$E$10="CWS",T155="Single Family Residence",R155="Yes",P155="Non-Lead", I155="Non-Lead - Copper",K155="Before 1989")),
(AND('[1]PWS Information'!$E$10="CWS",T155="Single Family Residence",R155="Yes",P155="Non-Lead", M155="Non-Lead - Copper",N155="Before 1989")))),"Tier 4",
IF((OR((AND('[1]PWS Information'!$E$10="NTNC",P155="Non-Lead")),
(AND('[1]PWS Information'!$E$10="CWS",P155="Non-Lead",R155="")),
(AND('[1]PWS Information'!$E$10="CWS",P155="Non-Lead",R155="No")),
(AND('[1]PWS Information'!$E$10="CWS",P155="Non-Lead",R155="Don't Know")),
(AND('[1]PWS Information'!$E$10="CWS",P155="Non-Lead", I155="Non-Lead - Copper", R155="Yes", K155="Between 1989 and 2014")),
(AND('[1]PWS Information'!$E$10="CWS",P155="Non-Lead", I155="Non-Lead - Copper", R155="Yes", K155="After 2014")),
(AND('[1]PWS Information'!$E$10="CWS",P155="Non-Lead", I155="Non-Lead - Copper", R155="Yes", K155="Unknown")),
(AND('[1]PWS Information'!$E$10="CWS",P155="Non-Lead", M155="Non-Lead - Copper", R155="Yes", N155="Between 1989 and 2014")),
(AND('[1]PWS Information'!$E$10="CWS",P155="Non-Lead", M155="Non-Lead - Copper", R155="Yes", N155="After 2014")),
(AND('[1]PWS Information'!$E$10="CWS",P155="Non-Lead", M155="Non-Lead - Copper", R155="Yes", N155="Unknown")),
(AND('[1]PWS Information'!$E$10="CWS",P155="Unknown")),
(AND('[1]PWS Information'!$E$10="NTNC",P155="Unknown")))),"Tier 5",
"")))))</f>
        <v/>
      </c>
      <c r="Y155" s="22"/>
      <c r="Z155" s="22"/>
    </row>
    <row r="156" spans="1:26" x14ac:dyDescent="0.35">
      <c r="A156" s="13">
        <v>710</v>
      </c>
      <c r="B156" s="13">
        <v>102</v>
      </c>
      <c r="C156" s="13" t="s">
        <v>72</v>
      </c>
      <c r="D156" s="13" t="s">
        <v>59</v>
      </c>
      <c r="E156" s="13">
        <v>76108</v>
      </c>
      <c r="F156" s="25"/>
      <c r="G156" s="13">
        <v>32.822463999999997</v>
      </c>
      <c r="H156" s="13">
        <v>-97.497093000000007</v>
      </c>
      <c r="I156" s="26" t="s">
        <v>43</v>
      </c>
      <c r="J156" s="27" t="s">
        <v>35</v>
      </c>
      <c r="K156" s="25" t="s">
        <v>33</v>
      </c>
      <c r="L156" s="30"/>
      <c r="M156" s="26" t="s">
        <v>43</v>
      </c>
      <c r="N156" s="27" t="s">
        <v>33</v>
      </c>
      <c r="O156" s="30"/>
      <c r="P156" s="20" t="str">
        <f t="shared" si="2"/>
        <v>Non-lead</v>
      </c>
      <c r="Q156" s="31"/>
      <c r="R156" s="31"/>
      <c r="S156" s="31"/>
      <c r="T156" s="22" t="s">
        <v>34</v>
      </c>
      <c r="U156" s="22"/>
      <c r="V156" s="22"/>
      <c r="W156" s="22"/>
      <c r="X156" s="32" t="str">
        <f>IF((OR((AND('[1]PWS Information'!$E$10="CWS",T156="Single Family Residence",P156="Lead")),
(AND('[1]PWS Information'!$E$10="CWS",T156="Multiple Family Residence",'[1]PWS Information'!$E$11="Yes",P156="Lead")),
(AND('[1]PWS Information'!$E$10="NTNC",P156="Lead")))),"Tier 1",
IF((OR((AND('[1]PWS Information'!$E$10="CWS",T156="Multiple Family Residence",'[1]PWS Information'!$E$11="No",P156="Lead")),
(AND('[1]PWS Information'!$E$10="CWS",T156="Other",P156="Lead")),
(AND('[1]PWS Information'!$E$10="CWS",T156="Building",P156="Lead")))),"Tier 2",
IF((OR((AND('[1]PWS Information'!$E$10="CWS",T156="Single Family Residence",P156="Galvanized Requiring Replacement")),
(AND('[1]PWS Information'!$E$10="CWS",T156="Single Family Residence",P156="Galvanized Requiring Replacement",Q156="Yes")),
(AND('[1]PWS Information'!$E$10="NTNC",P156="Galvanized Requiring Replacement")),
(AND('[1]PWS Information'!$E$10="NTNC",T156="Single Family Residence",Q156="Yes")))),"Tier 3",
IF((OR((AND('[1]PWS Information'!$E$10="CWS",T156="Single Family Residence",R156="Yes",P156="Non-Lead", I156="Non-Lead - Copper",K156="Before 1989")),
(AND('[1]PWS Information'!$E$10="CWS",T156="Single Family Residence",R156="Yes",P156="Non-Lead", M156="Non-Lead - Copper",N156="Before 1989")))),"Tier 4",
IF((OR((AND('[1]PWS Information'!$E$10="NTNC",P156="Non-Lead")),
(AND('[1]PWS Information'!$E$10="CWS",P156="Non-Lead",R156="")),
(AND('[1]PWS Information'!$E$10="CWS",P156="Non-Lead",R156="No")),
(AND('[1]PWS Information'!$E$10="CWS",P156="Non-Lead",R156="Don't Know")),
(AND('[1]PWS Information'!$E$10="CWS",P156="Non-Lead", I156="Non-Lead - Copper", R156="Yes", K156="Between 1989 and 2014")),
(AND('[1]PWS Information'!$E$10="CWS",P156="Non-Lead", I156="Non-Lead - Copper", R156="Yes", K156="After 2014")),
(AND('[1]PWS Information'!$E$10="CWS",P156="Non-Lead", I156="Non-Lead - Copper", R156="Yes", K156="Unknown")),
(AND('[1]PWS Information'!$E$10="CWS",P156="Non-Lead", M156="Non-Lead - Copper", R156="Yes", N156="Between 1989 and 2014")),
(AND('[1]PWS Information'!$E$10="CWS",P156="Non-Lead", M156="Non-Lead - Copper", R156="Yes", N156="After 2014")),
(AND('[1]PWS Information'!$E$10="CWS",P156="Non-Lead", M156="Non-Lead - Copper", R156="Yes", N156="Unknown")),
(AND('[1]PWS Information'!$E$10="CWS",P156="Unknown")),
(AND('[1]PWS Information'!$E$10="NTNC",P156="Unknown")))),"Tier 5",
"")))))</f>
        <v/>
      </c>
      <c r="Y156" s="22"/>
      <c r="Z156" s="22"/>
    </row>
    <row r="157" spans="1:26" x14ac:dyDescent="0.35">
      <c r="A157" s="13">
        <v>808</v>
      </c>
      <c r="B157" s="13">
        <v>103</v>
      </c>
      <c r="C157" s="13" t="s">
        <v>72</v>
      </c>
      <c r="D157" s="13" t="s">
        <v>59</v>
      </c>
      <c r="E157" s="13">
        <v>76108</v>
      </c>
      <c r="F157" s="25"/>
      <c r="G157" s="13">
        <v>32.822487000000002</v>
      </c>
      <c r="H157" s="13">
        <v>-97.496617000000001</v>
      </c>
      <c r="I157" s="26" t="s">
        <v>49</v>
      </c>
      <c r="J157" s="27" t="s">
        <v>35</v>
      </c>
      <c r="K157" s="25" t="s">
        <v>33</v>
      </c>
      <c r="L157" s="30"/>
      <c r="M157" s="26" t="s">
        <v>49</v>
      </c>
      <c r="N157" s="27" t="s">
        <v>33</v>
      </c>
      <c r="O157" s="30"/>
      <c r="P157" s="20" t="str">
        <f t="shared" si="2"/>
        <v>Non-Lead</v>
      </c>
      <c r="Q157" s="31"/>
      <c r="R157" s="31"/>
      <c r="S157" s="31"/>
      <c r="T157" s="22" t="s">
        <v>34</v>
      </c>
      <c r="U157" s="22"/>
      <c r="V157" s="22"/>
      <c r="W157" s="22"/>
      <c r="X157" s="32" t="str">
        <f>IF((OR((AND('[1]PWS Information'!$E$10="CWS",T157="Single Family Residence",P157="Lead")),
(AND('[1]PWS Information'!$E$10="CWS",T157="Multiple Family Residence",'[1]PWS Information'!$E$11="Yes",P157="Lead")),
(AND('[1]PWS Information'!$E$10="NTNC",P157="Lead")))),"Tier 1",
IF((OR((AND('[1]PWS Information'!$E$10="CWS",T157="Multiple Family Residence",'[1]PWS Information'!$E$11="No",P157="Lead")),
(AND('[1]PWS Information'!$E$10="CWS",T157="Other",P157="Lead")),
(AND('[1]PWS Information'!$E$10="CWS",T157="Building",P157="Lead")))),"Tier 2",
IF((OR((AND('[1]PWS Information'!$E$10="CWS",T157="Single Family Residence",P157="Galvanized Requiring Replacement")),
(AND('[1]PWS Information'!$E$10="CWS",T157="Single Family Residence",P157="Galvanized Requiring Replacement",Q157="Yes")),
(AND('[1]PWS Information'!$E$10="NTNC",P157="Galvanized Requiring Replacement")),
(AND('[1]PWS Information'!$E$10="NTNC",T157="Single Family Residence",Q157="Yes")))),"Tier 3",
IF((OR((AND('[1]PWS Information'!$E$10="CWS",T157="Single Family Residence",R157="Yes",P157="Non-Lead", I157="Non-Lead - Copper",K157="Before 1989")),
(AND('[1]PWS Information'!$E$10="CWS",T157="Single Family Residence",R157="Yes",P157="Non-Lead", M157="Non-Lead - Copper",N157="Before 1989")))),"Tier 4",
IF((OR((AND('[1]PWS Information'!$E$10="NTNC",P157="Non-Lead")),
(AND('[1]PWS Information'!$E$10="CWS",P157="Non-Lead",R157="")),
(AND('[1]PWS Information'!$E$10="CWS",P157="Non-Lead",R157="No")),
(AND('[1]PWS Information'!$E$10="CWS",P157="Non-Lead",R157="Don't Know")),
(AND('[1]PWS Information'!$E$10="CWS",P157="Non-Lead", I157="Non-Lead - Copper", R157="Yes", K157="Between 1989 and 2014")),
(AND('[1]PWS Information'!$E$10="CWS",P157="Non-Lead", I157="Non-Lead - Copper", R157="Yes", K157="After 2014")),
(AND('[1]PWS Information'!$E$10="CWS",P157="Non-Lead", I157="Non-Lead - Copper", R157="Yes", K157="Unknown")),
(AND('[1]PWS Information'!$E$10="CWS",P157="Non-Lead", M157="Non-Lead - Copper", R157="Yes", N157="Between 1989 and 2014")),
(AND('[1]PWS Information'!$E$10="CWS",P157="Non-Lead", M157="Non-Lead - Copper", R157="Yes", N157="After 2014")),
(AND('[1]PWS Information'!$E$10="CWS",P157="Non-Lead", M157="Non-Lead - Copper", R157="Yes", N157="Unknown")),
(AND('[1]PWS Information'!$E$10="CWS",P157="Unknown")),
(AND('[1]PWS Information'!$E$10="NTNC",P157="Unknown")))),"Tier 5",
"")))))</f>
        <v/>
      </c>
      <c r="Y157" s="22"/>
      <c r="Z157" s="22"/>
    </row>
    <row r="158" spans="1:26" ht="29" x14ac:dyDescent="0.35">
      <c r="A158" s="13">
        <v>841</v>
      </c>
      <c r="B158" s="13">
        <v>104</v>
      </c>
      <c r="C158" s="13" t="s">
        <v>72</v>
      </c>
      <c r="D158" s="13" t="s">
        <v>59</v>
      </c>
      <c r="E158" s="13">
        <v>76108</v>
      </c>
      <c r="F158" s="25"/>
      <c r="G158" s="13">
        <v>32.822273000000003</v>
      </c>
      <c r="H158" s="13">
        <v>-97.497251000000006</v>
      </c>
      <c r="I158" s="26" t="s">
        <v>49</v>
      </c>
      <c r="J158" s="27" t="s">
        <v>35</v>
      </c>
      <c r="K158" s="25" t="s">
        <v>33</v>
      </c>
      <c r="L158" s="30"/>
      <c r="M158" s="26" t="s">
        <v>52</v>
      </c>
      <c r="N158" s="27" t="s">
        <v>38</v>
      </c>
      <c r="O158" s="30"/>
      <c r="P158" s="20" t="str">
        <f t="shared" si="2"/>
        <v>Non-Lead</v>
      </c>
      <c r="Q158" s="31"/>
      <c r="R158" s="31"/>
      <c r="S158" s="31"/>
      <c r="T158" s="22" t="s">
        <v>34</v>
      </c>
      <c r="U158" s="22"/>
      <c r="V158" s="22"/>
      <c r="W158" s="22"/>
      <c r="X158" s="32" t="str">
        <f>IF((OR((AND('[1]PWS Information'!$E$10="CWS",T158="Single Family Residence",P158="Lead")),
(AND('[1]PWS Information'!$E$10="CWS",T158="Multiple Family Residence",'[1]PWS Information'!$E$11="Yes",P158="Lead")),
(AND('[1]PWS Information'!$E$10="NTNC",P158="Lead")))),"Tier 1",
IF((OR((AND('[1]PWS Information'!$E$10="CWS",T158="Multiple Family Residence",'[1]PWS Information'!$E$11="No",P158="Lead")),
(AND('[1]PWS Information'!$E$10="CWS",T158="Other",P158="Lead")),
(AND('[1]PWS Information'!$E$10="CWS",T158="Building",P158="Lead")))),"Tier 2",
IF((OR((AND('[1]PWS Information'!$E$10="CWS",T158="Single Family Residence",P158="Galvanized Requiring Replacement")),
(AND('[1]PWS Information'!$E$10="CWS",T158="Single Family Residence",P158="Galvanized Requiring Replacement",Q158="Yes")),
(AND('[1]PWS Information'!$E$10="NTNC",P158="Galvanized Requiring Replacement")),
(AND('[1]PWS Information'!$E$10="NTNC",T158="Single Family Residence",Q158="Yes")))),"Tier 3",
IF((OR((AND('[1]PWS Information'!$E$10="CWS",T158="Single Family Residence",R158="Yes",P158="Non-Lead", I158="Non-Lead - Copper",K158="Before 1989")),
(AND('[1]PWS Information'!$E$10="CWS",T158="Single Family Residence",R158="Yes",P158="Non-Lead", M158="Non-Lead - Copper",N158="Before 1989")))),"Tier 4",
IF((OR((AND('[1]PWS Information'!$E$10="NTNC",P158="Non-Lead")),
(AND('[1]PWS Information'!$E$10="CWS",P158="Non-Lead",R158="")),
(AND('[1]PWS Information'!$E$10="CWS",P158="Non-Lead",R158="No")),
(AND('[1]PWS Information'!$E$10="CWS",P158="Non-Lead",R158="Don't Know")),
(AND('[1]PWS Information'!$E$10="CWS",P158="Non-Lead", I158="Non-Lead - Copper", R158="Yes", K158="Between 1989 and 2014")),
(AND('[1]PWS Information'!$E$10="CWS",P158="Non-Lead", I158="Non-Lead - Copper", R158="Yes", K158="After 2014")),
(AND('[1]PWS Information'!$E$10="CWS",P158="Non-Lead", I158="Non-Lead - Copper", R158="Yes", K158="Unknown")),
(AND('[1]PWS Information'!$E$10="CWS",P158="Non-Lead", M158="Non-Lead - Copper", R158="Yes", N158="Between 1989 and 2014")),
(AND('[1]PWS Information'!$E$10="CWS",P158="Non-Lead", M158="Non-Lead - Copper", R158="Yes", N158="After 2014")),
(AND('[1]PWS Information'!$E$10="CWS",P158="Non-Lead", M158="Non-Lead - Copper", R158="Yes", N158="Unknown")),
(AND('[1]PWS Information'!$E$10="CWS",P158="Unknown")),
(AND('[1]PWS Information'!$E$10="NTNC",P158="Unknown")))),"Tier 5",
"")))))</f>
        <v/>
      </c>
      <c r="Y158" s="22"/>
      <c r="Z158" s="22"/>
    </row>
    <row r="159" spans="1:26" x14ac:dyDescent="0.35">
      <c r="A159" s="13">
        <v>84</v>
      </c>
      <c r="B159" s="13">
        <v>106</v>
      </c>
      <c r="C159" s="13" t="s">
        <v>72</v>
      </c>
      <c r="D159" s="13" t="s">
        <v>59</v>
      </c>
      <c r="E159" s="13">
        <v>76108</v>
      </c>
      <c r="F159" s="25"/>
      <c r="G159" s="13">
        <v>32.822096000000002</v>
      </c>
      <c r="H159" s="13">
        <v>-97.497293999999997</v>
      </c>
      <c r="I159" s="26" t="s">
        <v>43</v>
      </c>
      <c r="J159" s="27" t="s">
        <v>35</v>
      </c>
      <c r="K159" s="25" t="s">
        <v>33</v>
      </c>
      <c r="L159" s="30"/>
      <c r="M159" s="26" t="s">
        <v>43</v>
      </c>
      <c r="N159" s="27" t="s">
        <v>33</v>
      </c>
      <c r="O159" s="30"/>
      <c r="P159" s="20" t="str">
        <f t="shared" si="2"/>
        <v>Non-lead</v>
      </c>
      <c r="Q159" s="31"/>
      <c r="R159" s="31"/>
      <c r="S159" s="31"/>
      <c r="T159" s="22" t="s">
        <v>34</v>
      </c>
      <c r="U159" s="22"/>
      <c r="V159" s="22"/>
      <c r="W159" s="22"/>
      <c r="X159" s="32" t="str">
        <f>IF((OR((AND('[1]PWS Information'!$E$10="CWS",T159="Single Family Residence",P159="Lead")),
(AND('[1]PWS Information'!$E$10="CWS",T159="Multiple Family Residence",'[1]PWS Information'!$E$11="Yes",P159="Lead")),
(AND('[1]PWS Information'!$E$10="NTNC",P159="Lead")))),"Tier 1",
IF((OR((AND('[1]PWS Information'!$E$10="CWS",T159="Multiple Family Residence",'[1]PWS Information'!$E$11="No",P159="Lead")),
(AND('[1]PWS Information'!$E$10="CWS",T159="Other",P159="Lead")),
(AND('[1]PWS Information'!$E$10="CWS",T159="Building",P159="Lead")))),"Tier 2",
IF((OR((AND('[1]PWS Information'!$E$10="CWS",T159="Single Family Residence",P159="Galvanized Requiring Replacement")),
(AND('[1]PWS Information'!$E$10="CWS",T159="Single Family Residence",P159="Galvanized Requiring Replacement",Q159="Yes")),
(AND('[1]PWS Information'!$E$10="NTNC",P159="Galvanized Requiring Replacement")),
(AND('[1]PWS Information'!$E$10="NTNC",T159="Single Family Residence",Q159="Yes")))),"Tier 3",
IF((OR((AND('[1]PWS Information'!$E$10="CWS",T159="Single Family Residence",R159="Yes",P159="Non-Lead", I159="Non-Lead - Copper",K159="Before 1989")),
(AND('[1]PWS Information'!$E$10="CWS",T159="Single Family Residence",R159="Yes",P159="Non-Lead", M159="Non-Lead - Copper",N159="Before 1989")))),"Tier 4",
IF((OR((AND('[1]PWS Information'!$E$10="NTNC",P159="Non-Lead")),
(AND('[1]PWS Information'!$E$10="CWS",P159="Non-Lead",R159="")),
(AND('[1]PWS Information'!$E$10="CWS",P159="Non-Lead",R159="No")),
(AND('[1]PWS Information'!$E$10="CWS",P159="Non-Lead",R159="Don't Know")),
(AND('[1]PWS Information'!$E$10="CWS",P159="Non-Lead", I159="Non-Lead - Copper", R159="Yes", K159="Between 1989 and 2014")),
(AND('[1]PWS Information'!$E$10="CWS",P159="Non-Lead", I159="Non-Lead - Copper", R159="Yes", K159="After 2014")),
(AND('[1]PWS Information'!$E$10="CWS",P159="Non-Lead", I159="Non-Lead - Copper", R159="Yes", K159="Unknown")),
(AND('[1]PWS Information'!$E$10="CWS",P159="Non-Lead", M159="Non-Lead - Copper", R159="Yes", N159="Between 1989 and 2014")),
(AND('[1]PWS Information'!$E$10="CWS",P159="Non-Lead", M159="Non-Lead - Copper", R159="Yes", N159="After 2014")),
(AND('[1]PWS Information'!$E$10="CWS",P159="Non-Lead", M159="Non-Lead - Copper", R159="Yes", N159="Unknown")),
(AND('[1]PWS Information'!$E$10="CWS",P159="Unknown")),
(AND('[1]PWS Information'!$E$10="NTNC",P159="Unknown")))),"Tier 5",
"")))))</f>
        <v/>
      </c>
      <c r="Y159" s="22"/>
      <c r="Z159" s="22"/>
    </row>
    <row r="160" spans="1:26" x14ac:dyDescent="0.35">
      <c r="A160" s="13">
        <v>88</v>
      </c>
      <c r="B160" s="13">
        <v>107</v>
      </c>
      <c r="C160" s="13" t="s">
        <v>72</v>
      </c>
      <c r="D160" s="13" t="s">
        <v>59</v>
      </c>
      <c r="E160" s="13">
        <v>76108</v>
      </c>
      <c r="F160" s="25"/>
      <c r="G160" s="13">
        <v>32.821722000000001</v>
      </c>
      <c r="H160" s="13">
        <v>-97.496955999999997</v>
      </c>
      <c r="I160" s="26" t="s">
        <v>43</v>
      </c>
      <c r="J160" s="27" t="s">
        <v>35</v>
      </c>
      <c r="K160" s="25" t="s">
        <v>33</v>
      </c>
      <c r="L160" s="30"/>
      <c r="M160" s="26" t="s">
        <v>43</v>
      </c>
      <c r="N160" s="27" t="s">
        <v>33</v>
      </c>
      <c r="O160" s="30"/>
      <c r="P160" s="20" t="str">
        <f t="shared" si="2"/>
        <v>Non-lead</v>
      </c>
      <c r="Q160" s="31"/>
      <c r="R160" s="31"/>
      <c r="S160" s="31"/>
      <c r="T160" s="22" t="s">
        <v>34</v>
      </c>
      <c r="U160" s="22"/>
      <c r="V160" s="22"/>
      <c r="W160" s="22"/>
      <c r="X160" s="32" t="str">
        <f>IF((OR((AND('[1]PWS Information'!$E$10="CWS",T160="Single Family Residence",P160="Lead")),
(AND('[1]PWS Information'!$E$10="CWS",T160="Multiple Family Residence",'[1]PWS Information'!$E$11="Yes",P160="Lead")),
(AND('[1]PWS Information'!$E$10="NTNC",P160="Lead")))),"Tier 1",
IF((OR((AND('[1]PWS Information'!$E$10="CWS",T160="Multiple Family Residence",'[1]PWS Information'!$E$11="No",P160="Lead")),
(AND('[1]PWS Information'!$E$10="CWS",T160="Other",P160="Lead")),
(AND('[1]PWS Information'!$E$10="CWS",T160="Building",P160="Lead")))),"Tier 2",
IF((OR((AND('[1]PWS Information'!$E$10="CWS",T160="Single Family Residence",P160="Galvanized Requiring Replacement")),
(AND('[1]PWS Information'!$E$10="CWS",T160="Single Family Residence",P160="Galvanized Requiring Replacement",Q160="Yes")),
(AND('[1]PWS Information'!$E$10="NTNC",P160="Galvanized Requiring Replacement")),
(AND('[1]PWS Information'!$E$10="NTNC",T160="Single Family Residence",Q160="Yes")))),"Tier 3",
IF((OR((AND('[1]PWS Information'!$E$10="CWS",T160="Single Family Residence",R160="Yes",P160="Non-Lead", I160="Non-Lead - Copper",K160="Before 1989")),
(AND('[1]PWS Information'!$E$10="CWS",T160="Single Family Residence",R160="Yes",P160="Non-Lead", M160="Non-Lead - Copper",N160="Before 1989")))),"Tier 4",
IF((OR((AND('[1]PWS Information'!$E$10="NTNC",P160="Non-Lead")),
(AND('[1]PWS Information'!$E$10="CWS",P160="Non-Lead",R160="")),
(AND('[1]PWS Information'!$E$10="CWS",P160="Non-Lead",R160="No")),
(AND('[1]PWS Information'!$E$10="CWS",P160="Non-Lead",R160="Don't Know")),
(AND('[1]PWS Information'!$E$10="CWS",P160="Non-Lead", I160="Non-Lead - Copper", R160="Yes", K160="Between 1989 and 2014")),
(AND('[1]PWS Information'!$E$10="CWS",P160="Non-Lead", I160="Non-Lead - Copper", R160="Yes", K160="After 2014")),
(AND('[1]PWS Information'!$E$10="CWS",P160="Non-Lead", I160="Non-Lead - Copper", R160="Yes", K160="Unknown")),
(AND('[1]PWS Information'!$E$10="CWS",P160="Non-Lead", M160="Non-Lead - Copper", R160="Yes", N160="Between 1989 and 2014")),
(AND('[1]PWS Information'!$E$10="CWS",P160="Non-Lead", M160="Non-Lead - Copper", R160="Yes", N160="After 2014")),
(AND('[1]PWS Information'!$E$10="CWS",P160="Non-Lead", M160="Non-Lead - Copper", R160="Yes", N160="Unknown")),
(AND('[1]PWS Information'!$E$10="CWS",P160="Unknown")),
(AND('[1]PWS Information'!$E$10="NTNC",P160="Unknown")))),"Tier 5",
"")))))</f>
        <v/>
      </c>
      <c r="Y160" s="22"/>
      <c r="Z160" s="22"/>
    </row>
    <row r="161" spans="1:26" x14ac:dyDescent="0.35">
      <c r="A161" s="13">
        <v>85</v>
      </c>
      <c r="B161" s="13">
        <v>108</v>
      </c>
      <c r="C161" s="13" t="s">
        <v>72</v>
      </c>
      <c r="D161" s="13" t="s">
        <v>59</v>
      </c>
      <c r="E161" s="13">
        <v>76108</v>
      </c>
      <c r="F161" s="25"/>
      <c r="G161" s="13">
        <v>32.821908000000001</v>
      </c>
      <c r="H161" s="13">
        <v>-97.497506000000001</v>
      </c>
      <c r="I161" s="26" t="s">
        <v>43</v>
      </c>
      <c r="J161" s="27" t="s">
        <v>35</v>
      </c>
      <c r="K161" s="25" t="s">
        <v>33</v>
      </c>
      <c r="L161" s="30"/>
      <c r="M161" s="26" t="s">
        <v>49</v>
      </c>
      <c r="N161" s="27" t="s">
        <v>33</v>
      </c>
      <c r="O161" s="30"/>
      <c r="P161" s="20" t="str">
        <f t="shared" si="2"/>
        <v>Non-Lead</v>
      </c>
      <c r="Q161" s="31"/>
      <c r="R161" s="31"/>
      <c r="S161" s="31"/>
      <c r="T161" s="22" t="s">
        <v>34</v>
      </c>
      <c r="U161" s="22"/>
      <c r="V161" s="22"/>
      <c r="W161" s="22"/>
      <c r="X161" s="32" t="str">
        <f>IF((OR((AND('[1]PWS Information'!$E$10="CWS",T161="Single Family Residence",P161="Lead")),
(AND('[1]PWS Information'!$E$10="CWS",T161="Multiple Family Residence",'[1]PWS Information'!$E$11="Yes",P161="Lead")),
(AND('[1]PWS Information'!$E$10="NTNC",P161="Lead")))),"Tier 1",
IF((OR((AND('[1]PWS Information'!$E$10="CWS",T161="Multiple Family Residence",'[1]PWS Information'!$E$11="No",P161="Lead")),
(AND('[1]PWS Information'!$E$10="CWS",T161="Other",P161="Lead")),
(AND('[1]PWS Information'!$E$10="CWS",T161="Building",P161="Lead")))),"Tier 2",
IF((OR((AND('[1]PWS Information'!$E$10="CWS",T161="Single Family Residence",P161="Galvanized Requiring Replacement")),
(AND('[1]PWS Information'!$E$10="CWS",T161="Single Family Residence",P161="Galvanized Requiring Replacement",Q161="Yes")),
(AND('[1]PWS Information'!$E$10="NTNC",P161="Galvanized Requiring Replacement")),
(AND('[1]PWS Information'!$E$10="NTNC",T161="Single Family Residence",Q161="Yes")))),"Tier 3",
IF((OR((AND('[1]PWS Information'!$E$10="CWS",T161="Single Family Residence",R161="Yes",P161="Non-Lead", I161="Non-Lead - Copper",K161="Before 1989")),
(AND('[1]PWS Information'!$E$10="CWS",T161="Single Family Residence",R161="Yes",P161="Non-Lead", M161="Non-Lead - Copper",N161="Before 1989")))),"Tier 4",
IF((OR((AND('[1]PWS Information'!$E$10="NTNC",P161="Non-Lead")),
(AND('[1]PWS Information'!$E$10="CWS",P161="Non-Lead",R161="")),
(AND('[1]PWS Information'!$E$10="CWS",P161="Non-Lead",R161="No")),
(AND('[1]PWS Information'!$E$10="CWS",P161="Non-Lead",R161="Don't Know")),
(AND('[1]PWS Information'!$E$10="CWS",P161="Non-Lead", I161="Non-Lead - Copper", R161="Yes", K161="Between 1989 and 2014")),
(AND('[1]PWS Information'!$E$10="CWS",P161="Non-Lead", I161="Non-Lead - Copper", R161="Yes", K161="After 2014")),
(AND('[1]PWS Information'!$E$10="CWS",P161="Non-Lead", I161="Non-Lead - Copper", R161="Yes", K161="Unknown")),
(AND('[1]PWS Information'!$E$10="CWS",P161="Non-Lead", M161="Non-Lead - Copper", R161="Yes", N161="Between 1989 and 2014")),
(AND('[1]PWS Information'!$E$10="CWS",P161="Non-Lead", M161="Non-Lead - Copper", R161="Yes", N161="After 2014")),
(AND('[1]PWS Information'!$E$10="CWS",P161="Non-Lead", M161="Non-Lead - Copper", R161="Yes", N161="Unknown")),
(AND('[1]PWS Information'!$E$10="CWS",P161="Unknown")),
(AND('[1]PWS Information'!$E$10="NTNC",P161="Unknown")))),"Tier 5",
"")))))</f>
        <v/>
      </c>
      <c r="Y161" s="22"/>
      <c r="Z161" s="22"/>
    </row>
    <row r="162" spans="1:26" x14ac:dyDescent="0.35">
      <c r="A162" s="13">
        <v>580</v>
      </c>
      <c r="B162" s="13">
        <v>200</v>
      </c>
      <c r="C162" s="13" t="s">
        <v>72</v>
      </c>
      <c r="D162" s="13" t="s">
        <v>59</v>
      </c>
      <c r="E162" s="13">
        <v>76108</v>
      </c>
      <c r="F162" s="25"/>
      <c r="G162" s="13">
        <v>32.821741000000003</v>
      </c>
      <c r="H162" s="13">
        <v>-97.497546999999997</v>
      </c>
      <c r="I162" s="26" t="s">
        <v>43</v>
      </c>
      <c r="J162" s="27" t="s">
        <v>35</v>
      </c>
      <c r="K162" s="25" t="s">
        <v>33</v>
      </c>
      <c r="L162" s="30"/>
      <c r="M162" s="26" t="s">
        <v>49</v>
      </c>
      <c r="N162" s="27" t="s">
        <v>33</v>
      </c>
      <c r="O162" s="30"/>
      <c r="P162" s="20" t="str">
        <f t="shared" si="2"/>
        <v>Non-Lead</v>
      </c>
      <c r="Q162" s="31"/>
      <c r="R162" s="31"/>
      <c r="S162" s="31"/>
      <c r="T162" s="22" t="s">
        <v>34</v>
      </c>
      <c r="U162" s="22"/>
      <c r="V162" s="22"/>
      <c r="W162" s="22"/>
      <c r="X162" s="32" t="str">
        <f>IF((OR((AND('[1]PWS Information'!$E$10="CWS",T162="Single Family Residence",P162="Lead")),
(AND('[1]PWS Information'!$E$10="CWS",T162="Multiple Family Residence",'[1]PWS Information'!$E$11="Yes",P162="Lead")),
(AND('[1]PWS Information'!$E$10="NTNC",P162="Lead")))),"Tier 1",
IF((OR((AND('[1]PWS Information'!$E$10="CWS",T162="Multiple Family Residence",'[1]PWS Information'!$E$11="No",P162="Lead")),
(AND('[1]PWS Information'!$E$10="CWS",T162="Other",P162="Lead")),
(AND('[1]PWS Information'!$E$10="CWS",T162="Building",P162="Lead")))),"Tier 2",
IF((OR((AND('[1]PWS Information'!$E$10="CWS",T162="Single Family Residence",P162="Galvanized Requiring Replacement")),
(AND('[1]PWS Information'!$E$10="CWS",T162="Single Family Residence",P162="Galvanized Requiring Replacement",Q162="Yes")),
(AND('[1]PWS Information'!$E$10="NTNC",P162="Galvanized Requiring Replacement")),
(AND('[1]PWS Information'!$E$10="NTNC",T162="Single Family Residence",Q162="Yes")))),"Tier 3",
IF((OR((AND('[1]PWS Information'!$E$10="CWS",T162="Single Family Residence",R162="Yes",P162="Non-Lead", I162="Non-Lead - Copper",K162="Before 1989")),
(AND('[1]PWS Information'!$E$10="CWS",T162="Single Family Residence",R162="Yes",P162="Non-Lead", M162="Non-Lead - Copper",N162="Before 1989")))),"Tier 4",
IF((OR((AND('[1]PWS Information'!$E$10="NTNC",P162="Non-Lead")),
(AND('[1]PWS Information'!$E$10="CWS",P162="Non-Lead",R162="")),
(AND('[1]PWS Information'!$E$10="CWS",P162="Non-Lead",R162="No")),
(AND('[1]PWS Information'!$E$10="CWS",P162="Non-Lead",R162="Don't Know")),
(AND('[1]PWS Information'!$E$10="CWS",P162="Non-Lead", I162="Non-Lead - Copper", R162="Yes", K162="Between 1989 and 2014")),
(AND('[1]PWS Information'!$E$10="CWS",P162="Non-Lead", I162="Non-Lead - Copper", R162="Yes", K162="After 2014")),
(AND('[1]PWS Information'!$E$10="CWS",P162="Non-Lead", I162="Non-Lead - Copper", R162="Yes", K162="Unknown")),
(AND('[1]PWS Information'!$E$10="CWS",P162="Non-Lead", M162="Non-Lead - Copper", R162="Yes", N162="Between 1989 and 2014")),
(AND('[1]PWS Information'!$E$10="CWS",P162="Non-Lead", M162="Non-Lead - Copper", R162="Yes", N162="After 2014")),
(AND('[1]PWS Information'!$E$10="CWS",P162="Non-Lead", M162="Non-Lead - Copper", R162="Yes", N162="Unknown")),
(AND('[1]PWS Information'!$E$10="CWS",P162="Unknown")),
(AND('[1]PWS Information'!$E$10="NTNC",P162="Unknown")))),"Tier 5",
"")))))</f>
        <v/>
      </c>
      <c r="Y162" s="22"/>
      <c r="Z162" s="22"/>
    </row>
    <row r="163" spans="1:26" x14ac:dyDescent="0.35">
      <c r="A163" s="13">
        <v>87</v>
      </c>
      <c r="B163" s="13">
        <v>204</v>
      </c>
      <c r="C163" s="13" t="s">
        <v>72</v>
      </c>
      <c r="D163" s="13" t="s">
        <v>59</v>
      </c>
      <c r="E163" s="13">
        <v>76108</v>
      </c>
      <c r="F163" s="25"/>
      <c r="G163" s="13">
        <v>32.821460000000002</v>
      </c>
      <c r="H163" s="13">
        <v>-97.497675000000001</v>
      </c>
      <c r="I163" s="26" t="s">
        <v>43</v>
      </c>
      <c r="J163" s="27" t="s">
        <v>35</v>
      </c>
      <c r="K163" s="25" t="s">
        <v>33</v>
      </c>
      <c r="L163" s="30"/>
      <c r="M163" s="26" t="s">
        <v>49</v>
      </c>
      <c r="N163" s="27" t="s">
        <v>33</v>
      </c>
      <c r="O163" s="30"/>
      <c r="P163" s="20" t="str">
        <f t="shared" si="2"/>
        <v>Non-Lead</v>
      </c>
      <c r="Q163" s="31"/>
      <c r="R163" s="31"/>
      <c r="S163" s="31"/>
      <c r="T163" s="22" t="s">
        <v>34</v>
      </c>
      <c r="U163" s="22"/>
      <c r="V163" s="22"/>
      <c r="W163" s="22"/>
      <c r="X163" s="32" t="str">
        <f>IF((OR((AND('[1]PWS Information'!$E$10="CWS",T163="Single Family Residence",P163="Lead")),
(AND('[1]PWS Information'!$E$10="CWS",T163="Multiple Family Residence",'[1]PWS Information'!$E$11="Yes",P163="Lead")),
(AND('[1]PWS Information'!$E$10="NTNC",P163="Lead")))),"Tier 1",
IF((OR((AND('[1]PWS Information'!$E$10="CWS",T163="Multiple Family Residence",'[1]PWS Information'!$E$11="No",P163="Lead")),
(AND('[1]PWS Information'!$E$10="CWS",T163="Other",P163="Lead")),
(AND('[1]PWS Information'!$E$10="CWS",T163="Building",P163="Lead")))),"Tier 2",
IF((OR((AND('[1]PWS Information'!$E$10="CWS",T163="Single Family Residence",P163="Galvanized Requiring Replacement")),
(AND('[1]PWS Information'!$E$10="CWS",T163="Single Family Residence",P163="Galvanized Requiring Replacement",Q163="Yes")),
(AND('[1]PWS Information'!$E$10="NTNC",P163="Galvanized Requiring Replacement")),
(AND('[1]PWS Information'!$E$10="NTNC",T163="Single Family Residence",Q163="Yes")))),"Tier 3",
IF((OR((AND('[1]PWS Information'!$E$10="CWS",T163="Single Family Residence",R163="Yes",P163="Non-Lead", I163="Non-Lead - Copper",K163="Before 1989")),
(AND('[1]PWS Information'!$E$10="CWS",T163="Single Family Residence",R163="Yes",P163="Non-Lead", M163="Non-Lead - Copper",N163="Before 1989")))),"Tier 4",
IF((OR((AND('[1]PWS Information'!$E$10="NTNC",P163="Non-Lead")),
(AND('[1]PWS Information'!$E$10="CWS",P163="Non-Lead",R163="")),
(AND('[1]PWS Information'!$E$10="CWS",P163="Non-Lead",R163="No")),
(AND('[1]PWS Information'!$E$10="CWS",P163="Non-Lead",R163="Don't Know")),
(AND('[1]PWS Information'!$E$10="CWS",P163="Non-Lead", I163="Non-Lead - Copper", R163="Yes", K163="Between 1989 and 2014")),
(AND('[1]PWS Information'!$E$10="CWS",P163="Non-Lead", I163="Non-Lead - Copper", R163="Yes", K163="After 2014")),
(AND('[1]PWS Information'!$E$10="CWS",P163="Non-Lead", I163="Non-Lead - Copper", R163="Yes", K163="Unknown")),
(AND('[1]PWS Information'!$E$10="CWS",P163="Non-Lead", M163="Non-Lead - Copper", R163="Yes", N163="Between 1989 and 2014")),
(AND('[1]PWS Information'!$E$10="CWS",P163="Non-Lead", M163="Non-Lead - Copper", R163="Yes", N163="After 2014")),
(AND('[1]PWS Information'!$E$10="CWS",P163="Non-Lead", M163="Non-Lead - Copper", R163="Yes", N163="Unknown")),
(AND('[1]PWS Information'!$E$10="CWS",P163="Unknown")),
(AND('[1]PWS Information'!$E$10="NTNC",P163="Unknown")))),"Tier 5",
"")))))</f>
        <v/>
      </c>
      <c r="Y163" s="22"/>
      <c r="Z163" s="22"/>
    </row>
    <row r="164" spans="1:26" x14ac:dyDescent="0.35">
      <c r="A164" s="13">
        <v>774</v>
      </c>
      <c r="B164" s="13">
        <v>207</v>
      </c>
      <c r="C164" s="13" t="s">
        <v>72</v>
      </c>
      <c r="D164" s="13" t="s">
        <v>59</v>
      </c>
      <c r="E164" s="13">
        <v>76108</v>
      </c>
      <c r="F164" s="25"/>
      <c r="G164" s="13">
        <v>32.820993000000001</v>
      </c>
      <c r="H164" s="13">
        <v>-97.497421000000003</v>
      </c>
      <c r="I164" s="26" t="s">
        <v>43</v>
      </c>
      <c r="J164" s="27" t="s">
        <v>35</v>
      </c>
      <c r="K164" s="25" t="s">
        <v>33</v>
      </c>
      <c r="L164" s="30"/>
      <c r="M164" s="26" t="s">
        <v>49</v>
      </c>
      <c r="N164" s="27" t="s">
        <v>33</v>
      </c>
      <c r="O164" s="30"/>
      <c r="P164" s="20" t="str">
        <f t="shared" si="2"/>
        <v>Non-Lead</v>
      </c>
      <c r="Q164" s="31"/>
      <c r="R164" s="31"/>
      <c r="S164" s="31"/>
      <c r="T164" s="22" t="s">
        <v>34</v>
      </c>
      <c r="U164" s="22"/>
      <c r="V164" s="22"/>
      <c r="W164" s="22"/>
      <c r="X164" s="32" t="str">
        <f>IF((OR((AND('[1]PWS Information'!$E$10="CWS",T164="Single Family Residence",P164="Lead")),
(AND('[1]PWS Information'!$E$10="CWS",T164="Multiple Family Residence",'[1]PWS Information'!$E$11="Yes",P164="Lead")),
(AND('[1]PWS Information'!$E$10="NTNC",P164="Lead")))),"Tier 1",
IF((OR((AND('[1]PWS Information'!$E$10="CWS",T164="Multiple Family Residence",'[1]PWS Information'!$E$11="No",P164="Lead")),
(AND('[1]PWS Information'!$E$10="CWS",T164="Other",P164="Lead")),
(AND('[1]PWS Information'!$E$10="CWS",T164="Building",P164="Lead")))),"Tier 2",
IF((OR((AND('[1]PWS Information'!$E$10="CWS",T164="Single Family Residence",P164="Galvanized Requiring Replacement")),
(AND('[1]PWS Information'!$E$10="CWS",T164="Single Family Residence",P164="Galvanized Requiring Replacement",Q164="Yes")),
(AND('[1]PWS Information'!$E$10="NTNC",P164="Galvanized Requiring Replacement")),
(AND('[1]PWS Information'!$E$10="NTNC",T164="Single Family Residence",Q164="Yes")))),"Tier 3",
IF((OR((AND('[1]PWS Information'!$E$10="CWS",T164="Single Family Residence",R164="Yes",P164="Non-Lead", I164="Non-Lead - Copper",K164="Before 1989")),
(AND('[1]PWS Information'!$E$10="CWS",T164="Single Family Residence",R164="Yes",P164="Non-Lead", M164="Non-Lead - Copper",N164="Before 1989")))),"Tier 4",
IF((OR((AND('[1]PWS Information'!$E$10="NTNC",P164="Non-Lead")),
(AND('[1]PWS Information'!$E$10="CWS",P164="Non-Lead",R164="")),
(AND('[1]PWS Information'!$E$10="CWS",P164="Non-Lead",R164="No")),
(AND('[1]PWS Information'!$E$10="CWS",P164="Non-Lead",R164="Don't Know")),
(AND('[1]PWS Information'!$E$10="CWS",P164="Non-Lead", I164="Non-Lead - Copper", R164="Yes", K164="Between 1989 and 2014")),
(AND('[1]PWS Information'!$E$10="CWS",P164="Non-Lead", I164="Non-Lead - Copper", R164="Yes", K164="After 2014")),
(AND('[1]PWS Information'!$E$10="CWS",P164="Non-Lead", I164="Non-Lead - Copper", R164="Yes", K164="Unknown")),
(AND('[1]PWS Information'!$E$10="CWS",P164="Non-Lead", M164="Non-Lead - Copper", R164="Yes", N164="Between 1989 and 2014")),
(AND('[1]PWS Information'!$E$10="CWS",P164="Non-Lead", M164="Non-Lead - Copper", R164="Yes", N164="After 2014")),
(AND('[1]PWS Information'!$E$10="CWS",P164="Non-Lead", M164="Non-Lead - Copper", R164="Yes", N164="Unknown")),
(AND('[1]PWS Information'!$E$10="CWS",P164="Unknown")),
(AND('[1]PWS Information'!$E$10="NTNC",P164="Unknown")))),"Tier 5",
"")))))</f>
        <v/>
      </c>
      <c r="Y164" s="22"/>
      <c r="Z164" s="22"/>
    </row>
    <row r="165" spans="1:26" x14ac:dyDescent="0.35">
      <c r="A165" s="13">
        <v>503</v>
      </c>
      <c r="B165" s="13">
        <v>208</v>
      </c>
      <c r="C165" s="13" t="s">
        <v>72</v>
      </c>
      <c r="D165" s="13" t="s">
        <v>59</v>
      </c>
      <c r="E165" s="13">
        <v>76108</v>
      </c>
      <c r="F165" s="25"/>
      <c r="G165" s="13">
        <v>32.821275</v>
      </c>
      <c r="H165" s="13">
        <v>-97.497809000000004</v>
      </c>
      <c r="I165" s="26" t="s">
        <v>43</v>
      </c>
      <c r="J165" s="27" t="s">
        <v>35</v>
      </c>
      <c r="K165" s="25" t="s">
        <v>33</v>
      </c>
      <c r="L165" s="30"/>
      <c r="M165" s="26" t="s">
        <v>49</v>
      </c>
      <c r="N165" s="27" t="s">
        <v>33</v>
      </c>
      <c r="O165" s="30"/>
      <c r="P165" s="20" t="str">
        <f t="shared" si="2"/>
        <v>Non-Lead</v>
      </c>
      <c r="Q165" s="31"/>
      <c r="R165" s="31"/>
      <c r="S165" s="31"/>
      <c r="T165" s="22" t="s">
        <v>34</v>
      </c>
      <c r="U165" s="22"/>
      <c r="V165" s="22"/>
      <c r="W165" s="22"/>
      <c r="X165" s="32" t="str">
        <f>IF((OR((AND('[1]PWS Information'!$E$10="CWS",T165="Single Family Residence",P165="Lead")),
(AND('[1]PWS Information'!$E$10="CWS",T165="Multiple Family Residence",'[1]PWS Information'!$E$11="Yes",P165="Lead")),
(AND('[1]PWS Information'!$E$10="NTNC",P165="Lead")))),"Tier 1",
IF((OR((AND('[1]PWS Information'!$E$10="CWS",T165="Multiple Family Residence",'[1]PWS Information'!$E$11="No",P165="Lead")),
(AND('[1]PWS Information'!$E$10="CWS",T165="Other",P165="Lead")),
(AND('[1]PWS Information'!$E$10="CWS",T165="Building",P165="Lead")))),"Tier 2",
IF((OR((AND('[1]PWS Information'!$E$10="CWS",T165="Single Family Residence",P165="Galvanized Requiring Replacement")),
(AND('[1]PWS Information'!$E$10="CWS",T165="Single Family Residence",P165="Galvanized Requiring Replacement",Q165="Yes")),
(AND('[1]PWS Information'!$E$10="NTNC",P165="Galvanized Requiring Replacement")),
(AND('[1]PWS Information'!$E$10="NTNC",T165="Single Family Residence",Q165="Yes")))),"Tier 3",
IF((OR((AND('[1]PWS Information'!$E$10="CWS",T165="Single Family Residence",R165="Yes",P165="Non-Lead", I165="Non-Lead - Copper",K165="Before 1989")),
(AND('[1]PWS Information'!$E$10="CWS",T165="Single Family Residence",R165="Yes",P165="Non-Lead", M165="Non-Lead - Copper",N165="Before 1989")))),"Tier 4",
IF((OR((AND('[1]PWS Information'!$E$10="NTNC",P165="Non-Lead")),
(AND('[1]PWS Information'!$E$10="CWS",P165="Non-Lead",R165="")),
(AND('[1]PWS Information'!$E$10="CWS",P165="Non-Lead",R165="No")),
(AND('[1]PWS Information'!$E$10="CWS",P165="Non-Lead",R165="Don't Know")),
(AND('[1]PWS Information'!$E$10="CWS",P165="Non-Lead", I165="Non-Lead - Copper", R165="Yes", K165="Between 1989 and 2014")),
(AND('[1]PWS Information'!$E$10="CWS",P165="Non-Lead", I165="Non-Lead - Copper", R165="Yes", K165="After 2014")),
(AND('[1]PWS Information'!$E$10="CWS",P165="Non-Lead", I165="Non-Lead - Copper", R165="Yes", K165="Unknown")),
(AND('[1]PWS Information'!$E$10="CWS",P165="Non-Lead", M165="Non-Lead - Copper", R165="Yes", N165="Between 1989 and 2014")),
(AND('[1]PWS Information'!$E$10="CWS",P165="Non-Lead", M165="Non-Lead - Copper", R165="Yes", N165="After 2014")),
(AND('[1]PWS Information'!$E$10="CWS",P165="Non-Lead", M165="Non-Lead - Copper", R165="Yes", N165="Unknown")),
(AND('[1]PWS Information'!$E$10="CWS",P165="Unknown")),
(AND('[1]PWS Information'!$E$10="NTNC",P165="Unknown")))),"Tier 5",
"")))))</f>
        <v/>
      </c>
      <c r="Y165" s="22"/>
      <c r="Z165" s="22"/>
    </row>
    <row r="166" spans="1:26" x14ac:dyDescent="0.35">
      <c r="A166" s="13">
        <v>91</v>
      </c>
      <c r="B166" s="13">
        <v>209</v>
      </c>
      <c r="C166" s="13" t="s">
        <v>72</v>
      </c>
      <c r="D166" s="13" t="s">
        <v>59</v>
      </c>
      <c r="E166" s="13">
        <v>76108</v>
      </c>
      <c r="F166" s="25"/>
      <c r="G166" s="13">
        <v>32.820790000000002</v>
      </c>
      <c r="H166" s="13">
        <v>-97.497527000000005</v>
      </c>
      <c r="I166" s="26" t="s">
        <v>49</v>
      </c>
      <c r="J166" s="27" t="s">
        <v>35</v>
      </c>
      <c r="K166" s="25" t="s">
        <v>33</v>
      </c>
      <c r="L166" s="30"/>
      <c r="M166" s="26" t="s">
        <v>49</v>
      </c>
      <c r="N166" s="27" t="s">
        <v>33</v>
      </c>
      <c r="O166" s="30"/>
      <c r="P166" s="20" t="str">
        <f t="shared" si="2"/>
        <v>Non-Lead</v>
      </c>
      <c r="Q166" s="31"/>
      <c r="R166" s="31"/>
      <c r="S166" s="31"/>
      <c r="T166" s="22" t="s">
        <v>34</v>
      </c>
      <c r="U166" s="22"/>
      <c r="V166" s="22"/>
      <c r="W166" s="22"/>
      <c r="X166" s="32" t="str">
        <f>IF((OR((AND('[1]PWS Information'!$E$10="CWS",T166="Single Family Residence",P166="Lead")),
(AND('[1]PWS Information'!$E$10="CWS",T166="Multiple Family Residence",'[1]PWS Information'!$E$11="Yes",P166="Lead")),
(AND('[1]PWS Information'!$E$10="NTNC",P166="Lead")))),"Tier 1",
IF((OR((AND('[1]PWS Information'!$E$10="CWS",T166="Multiple Family Residence",'[1]PWS Information'!$E$11="No",P166="Lead")),
(AND('[1]PWS Information'!$E$10="CWS",T166="Other",P166="Lead")),
(AND('[1]PWS Information'!$E$10="CWS",T166="Building",P166="Lead")))),"Tier 2",
IF((OR((AND('[1]PWS Information'!$E$10="CWS",T166="Single Family Residence",P166="Galvanized Requiring Replacement")),
(AND('[1]PWS Information'!$E$10="CWS",T166="Single Family Residence",P166="Galvanized Requiring Replacement",Q166="Yes")),
(AND('[1]PWS Information'!$E$10="NTNC",P166="Galvanized Requiring Replacement")),
(AND('[1]PWS Information'!$E$10="NTNC",T166="Single Family Residence",Q166="Yes")))),"Tier 3",
IF((OR((AND('[1]PWS Information'!$E$10="CWS",T166="Single Family Residence",R166="Yes",P166="Non-Lead", I166="Non-Lead - Copper",K166="Before 1989")),
(AND('[1]PWS Information'!$E$10="CWS",T166="Single Family Residence",R166="Yes",P166="Non-Lead", M166="Non-Lead - Copper",N166="Before 1989")))),"Tier 4",
IF((OR((AND('[1]PWS Information'!$E$10="NTNC",P166="Non-Lead")),
(AND('[1]PWS Information'!$E$10="CWS",P166="Non-Lead",R166="")),
(AND('[1]PWS Information'!$E$10="CWS",P166="Non-Lead",R166="No")),
(AND('[1]PWS Information'!$E$10="CWS",P166="Non-Lead",R166="Don't Know")),
(AND('[1]PWS Information'!$E$10="CWS",P166="Non-Lead", I166="Non-Lead - Copper", R166="Yes", K166="Between 1989 and 2014")),
(AND('[1]PWS Information'!$E$10="CWS",P166="Non-Lead", I166="Non-Lead - Copper", R166="Yes", K166="After 2014")),
(AND('[1]PWS Information'!$E$10="CWS",P166="Non-Lead", I166="Non-Lead - Copper", R166="Yes", K166="Unknown")),
(AND('[1]PWS Information'!$E$10="CWS",P166="Non-Lead", M166="Non-Lead - Copper", R166="Yes", N166="Between 1989 and 2014")),
(AND('[1]PWS Information'!$E$10="CWS",P166="Non-Lead", M166="Non-Lead - Copper", R166="Yes", N166="After 2014")),
(AND('[1]PWS Information'!$E$10="CWS",P166="Non-Lead", M166="Non-Lead - Copper", R166="Yes", N166="Unknown")),
(AND('[1]PWS Information'!$E$10="CWS",P166="Unknown")),
(AND('[1]PWS Information'!$E$10="NTNC",P166="Unknown")))),"Tier 5",
"")))))</f>
        <v/>
      </c>
      <c r="Y166" s="22"/>
      <c r="Z166" s="22"/>
    </row>
    <row r="167" spans="1:26" x14ac:dyDescent="0.35">
      <c r="A167" s="13">
        <v>541</v>
      </c>
      <c r="B167" s="13">
        <v>212</v>
      </c>
      <c r="C167" s="13" t="s">
        <v>72</v>
      </c>
      <c r="D167" s="13" t="s">
        <v>59</v>
      </c>
      <c r="E167" s="13">
        <v>76108</v>
      </c>
      <c r="F167" s="25"/>
      <c r="G167" s="13">
        <v>32.82105</v>
      </c>
      <c r="H167" s="13">
        <v>-97.497928999999999</v>
      </c>
      <c r="I167" s="26" t="s">
        <v>49</v>
      </c>
      <c r="J167" s="27" t="s">
        <v>35</v>
      </c>
      <c r="K167" s="25" t="s">
        <v>33</v>
      </c>
      <c r="L167" s="30"/>
      <c r="M167" s="26" t="s">
        <v>49</v>
      </c>
      <c r="N167" s="27" t="s">
        <v>33</v>
      </c>
      <c r="O167" s="30"/>
      <c r="P167" s="20" t="str">
        <f t="shared" si="2"/>
        <v>Non-Lead</v>
      </c>
      <c r="Q167" s="31"/>
      <c r="R167" s="31"/>
      <c r="S167" s="31"/>
      <c r="T167" s="22" t="s">
        <v>34</v>
      </c>
      <c r="U167" s="22"/>
      <c r="V167" s="22"/>
      <c r="W167" s="22"/>
      <c r="X167" s="32" t="str">
        <f>IF((OR((AND('[1]PWS Information'!$E$10="CWS",T167="Single Family Residence",P167="Lead")),
(AND('[1]PWS Information'!$E$10="CWS",T167="Multiple Family Residence",'[1]PWS Information'!$E$11="Yes",P167="Lead")),
(AND('[1]PWS Information'!$E$10="NTNC",P167="Lead")))),"Tier 1",
IF((OR((AND('[1]PWS Information'!$E$10="CWS",T167="Multiple Family Residence",'[1]PWS Information'!$E$11="No",P167="Lead")),
(AND('[1]PWS Information'!$E$10="CWS",T167="Other",P167="Lead")),
(AND('[1]PWS Information'!$E$10="CWS",T167="Building",P167="Lead")))),"Tier 2",
IF((OR((AND('[1]PWS Information'!$E$10="CWS",T167="Single Family Residence",P167="Galvanized Requiring Replacement")),
(AND('[1]PWS Information'!$E$10="CWS",T167="Single Family Residence",P167="Galvanized Requiring Replacement",Q167="Yes")),
(AND('[1]PWS Information'!$E$10="NTNC",P167="Galvanized Requiring Replacement")),
(AND('[1]PWS Information'!$E$10="NTNC",T167="Single Family Residence",Q167="Yes")))),"Tier 3",
IF((OR((AND('[1]PWS Information'!$E$10="CWS",T167="Single Family Residence",R167="Yes",P167="Non-Lead", I167="Non-Lead - Copper",K167="Before 1989")),
(AND('[1]PWS Information'!$E$10="CWS",T167="Single Family Residence",R167="Yes",P167="Non-Lead", M167="Non-Lead - Copper",N167="Before 1989")))),"Tier 4",
IF((OR((AND('[1]PWS Information'!$E$10="NTNC",P167="Non-Lead")),
(AND('[1]PWS Information'!$E$10="CWS",P167="Non-Lead",R167="")),
(AND('[1]PWS Information'!$E$10="CWS",P167="Non-Lead",R167="No")),
(AND('[1]PWS Information'!$E$10="CWS",P167="Non-Lead",R167="Don't Know")),
(AND('[1]PWS Information'!$E$10="CWS",P167="Non-Lead", I167="Non-Lead - Copper", R167="Yes", K167="Between 1989 and 2014")),
(AND('[1]PWS Information'!$E$10="CWS",P167="Non-Lead", I167="Non-Lead - Copper", R167="Yes", K167="After 2014")),
(AND('[1]PWS Information'!$E$10="CWS",P167="Non-Lead", I167="Non-Lead - Copper", R167="Yes", K167="Unknown")),
(AND('[1]PWS Information'!$E$10="CWS",P167="Non-Lead", M167="Non-Lead - Copper", R167="Yes", N167="Between 1989 and 2014")),
(AND('[1]PWS Information'!$E$10="CWS",P167="Non-Lead", M167="Non-Lead - Copper", R167="Yes", N167="After 2014")),
(AND('[1]PWS Information'!$E$10="CWS",P167="Non-Lead", M167="Non-Lead - Copper", R167="Yes", N167="Unknown")),
(AND('[1]PWS Information'!$E$10="CWS",P167="Unknown")),
(AND('[1]PWS Information'!$E$10="NTNC",P167="Unknown")))),"Tier 5",
"")))))</f>
        <v/>
      </c>
      <c r="Y167" s="22"/>
      <c r="Z167" s="22"/>
    </row>
    <row r="168" spans="1:26" x14ac:dyDescent="0.35">
      <c r="A168" s="13">
        <v>44</v>
      </c>
      <c r="B168" s="13">
        <v>213</v>
      </c>
      <c r="C168" s="13" t="s">
        <v>72</v>
      </c>
      <c r="D168" s="13" t="s">
        <v>59</v>
      </c>
      <c r="E168" s="13">
        <v>76108</v>
      </c>
      <c r="F168" s="25"/>
      <c r="G168" s="13">
        <v>32.820582999999999</v>
      </c>
      <c r="H168" s="13">
        <v>-97.497675000000001</v>
      </c>
      <c r="I168" s="26" t="s">
        <v>49</v>
      </c>
      <c r="J168" s="27" t="s">
        <v>35</v>
      </c>
      <c r="K168" s="25" t="s">
        <v>33</v>
      </c>
      <c r="L168" s="30"/>
      <c r="M168" s="26" t="s">
        <v>49</v>
      </c>
      <c r="N168" s="27" t="s">
        <v>33</v>
      </c>
      <c r="O168" s="30"/>
      <c r="P168" s="20" t="str">
        <f t="shared" si="2"/>
        <v>Non-Lead</v>
      </c>
      <c r="Q168" s="31"/>
      <c r="R168" s="31"/>
      <c r="S168" s="31"/>
      <c r="T168" s="22" t="s">
        <v>34</v>
      </c>
      <c r="U168" s="22"/>
      <c r="V168" s="22"/>
      <c r="W168" s="22"/>
      <c r="X168" s="32" t="str">
        <f>IF((OR((AND('[1]PWS Information'!$E$10="CWS",T168="Single Family Residence",P168="Lead")),
(AND('[1]PWS Information'!$E$10="CWS",T168="Multiple Family Residence",'[1]PWS Information'!$E$11="Yes",P168="Lead")),
(AND('[1]PWS Information'!$E$10="NTNC",P168="Lead")))),"Tier 1",
IF((OR((AND('[1]PWS Information'!$E$10="CWS",T168="Multiple Family Residence",'[1]PWS Information'!$E$11="No",P168="Lead")),
(AND('[1]PWS Information'!$E$10="CWS",T168="Other",P168="Lead")),
(AND('[1]PWS Information'!$E$10="CWS",T168="Building",P168="Lead")))),"Tier 2",
IF((OR((AND('[1]PWS Information'!$E$10="CWS",T168="Single Family Residence",P168="Galvanized Requiring Replacement")),
(AND('[1]PWS Information'!$E$10="CWS",T168="Single Family Residence",P168="Galvanized Requiring Replacement",Q168="Yes")),
(AND('[1]PWS Information'!$E$10="NTNC",P168="Galvanized Requiring Replacement")),
(AND('[1]PWS Information'!$E$10="NTNC",T168="Single Family Residence",Q168="Yes")))),"Tier 3",
IF((OR((AND('[1]PWS Information'!$E$10="CWS",T168="Single Family Residence",R168="Yes",P168="Non-Lead", I168="Non-Lead - Copper",K168="Before 1989")),
(AND('[1]PWS Information'!$E$10="CWS",T168="Single Family Residence",R168="Yes",P168="Non-Lead", M168="Non-Lead - Copper",N168="Before 1989")))),"Tier 4",
IF((OR((AND('[1]PWS Information'!$E$10="NTNC",P168="Non-Lead")),
(AND('[1]PWS Information'!$E$10="CWS",P168="Non-Lead",R168="")),
(AND('[1]PWS Information'!$E$10="CWS",P168="Non-Lead",R168="No")),
(AND('[1]PWS Information'!$E$10="CWS",P168="Non-Lead",R168="Don't Know")),
(AND('[1]PWS Information'!$E$10="CWS",P168="Non-Lead", I168="Non-Lead - Copper", R168="Yes", K168="Between 1989 and 2014")),
(AND('[1]PWS Information'!$E$10="CWS",P168="Non-Lead", I168="Non-Lead - Copper", R168="Yes", K168="After 2014")),
(AND('[1]PWS Information'!$E$10="CWS",P168="Non-Lead", I168="Non-Lead - Copper", R168="Yes", K168="Unknown")),
(AND('[1]PWS Information'!$E$10="CWS",P168="Non-Lead", M168="Non-Lead - Copper", R168="Yes", N168="Between 1989 and 2014")),
(AND('[1]PWS Information'!$E$10="CWS",P168="Non-Lead", M168="Non-Lead - Copper", R168="Yes", N168="After 2014")),
(AND('[1]PWS Information'!$E$10="CWS",P168="Non-Lead", M168="Non-Lead - Copper", R168="Yes", N168="Unknown")),
(AND('[1]PWS Information'!$E$10="CWS",P168="Unknown")),
(AND('[1]PWS Information'!$E$10="NTNC",P168="Unknown")))),"Tier 5",
"")))))</f>
        <v/>
      </c>
      <c r="Y168" s="22"/>
      <c r="Z168" s="22"/>
    </row>
    <row r="169" spans="1:26" x14ac:dyDescent="0.35">
      <c r="A169" s="13">
        <v>879</v>
      </c>
      <c r="B169" s="13">
        <v>216</v>
      </c>
      <c r="C169" s="13" t="s">
        <v>72</v>
      </c>
      <c r="D169" s="13" t="s">
        <v>59</v>
      </c>
      <c r="E169" s="13">
        <v>76108</v>
      </c>
      <c r="F169" s="25"/>
      <c r="G169" s="13">
        <v>32.820779999999999</v>
      </c>
      <c r="H169" s="13">
        <v>-97.498054999999994</v>
      </c>
      <c r="I169" s="26" t="s">
        <v>49</v>
      </c>
      <c r="J169" s="27" t="s">
        <v>35</v>
      </c>
      <c r="K169" s="25" t="s">
        <v>33</v>
      </c>
      <c r="L169" s="30"/>
      <c r="M169" s="26" t="s">
        <v>49</v>
      </c>
      <c r="N169" s="27" t="s">
        <v>33</v>
      </c>
      <c r="O169" s="30"/>
      <c r="P169" s="20" t="str">
        <f t="shared" si="2"/>
        <v>Non-Lead</v>
      </c>
      <c r="Q169" s="31"/>
      <c r="R169" s="31"/>
      <c r="S169" s="31"/>
      <c r="T169" s="22" t="s">
        <v>34</v>
      </c>
      <c r="U169" s="22"/>
      <c r="V169" s="22"/>
      <c r="W169" s="22"/>
      <c r="X169" s="32" t="str">
        <f>IF((OR((AND('[1]PWS Information'!$E$10="CWS",T169="Single Family Residence",P169="Lead")),
(AND('[1]PWS Information'!$E$10="CWS",T169="Multiple Family Residence",'[1]PWS Information'!$E$11="Yes",P169="Lead")),
(AND('[1]PWS Information'!$E$10="NTNC",P169="Lead")))),"Tier 1",
IF((OR((AND('[1]PWS Information'!$E$10="CWS",T169="Multiple Family Residence",'[1]PWS Information'!$E$11="No",P169="Lead")),
(AND('[1]PWS Information'!$E$10="CWS",T169="Other",P169="Lead")),
(AND('[1]PWS Information'!$E$10="CWS",T169="Building",P169="Lead")))),"Tier 2",
IF((OR((AND('[1]PWS Information'!$E$10="CWS",T169="Single Family Residence",P169="Galvanized Requiring Replacement")),
(AND('[1]PWS Information'!$E$10="CWS",T169="Single Family Residence",P169="Galvanized Requiring Replacement",Q169="Yes")),
(AND('[1]PWS Information'!$E$10="NTNC",P169="Galvanized Requiring Replacement")),
(AND('[1]PWS Information'!$E$10="NTNC",T169="Single Family Residence",Q169="Yes")))),"Tier 3",
IF((OR((AND('[1]PWS Information'!$E$10="CWS",T169="Single Family Residence",R169="Yes",P169="Non-Lead", I169="Non-Lead - Copper",K169="Before 1989")),
(AND('[1]PWS Information'!$E$10="CWS",T169="Single Family Residence",R169="Yes",P169="Non-Lead", M169="Non-Lead - Copper",N169="Before 1989")))),"Tier 4",
IF((OR((AND('[1]PWS Information'!$E$10="NTNC",P169="Non-Lead")),
(AND('[1]PWS Information'!$E$10="CWS",P169="Non-Lead",R169="")),
(AND('[1]PWS Information'!$E$10="CWS",P169="Non-Lead",R169="No")),
(AND('[1]PWS Information'!$E$10="CWS",P169="Non-Lead",R169="Don't Know")),
(AND('[1]PWS Information'!$E$10="CWS",P169="Non-Lead", I169="Non-Lead - Copper", R169="Yes", K169="Between 1989 and 2014")),
(AND('[1]PWS Information'!$E$10="CWS",P169="Non-Lead", I169="Non-Lead - Copper", R169="Yes", K169="After 2014")),
(AND('[1]PWS Information'!$E$10="CWS",P169="Non-Lead", I169="Non-Lead - Copper", R169="Yes", K169="Unknown")),
(AND('[1]PWS Information'!$E$10="CWS",P169="Non-Lead", M169="Non-Lead - Copper", R169="Yes", N169="Between 1989 and 2014")),
(AND('[1]PWS Information'!$E$10="CWS",P169="Non-Lead", M169="Non-Lead - Copper", R169="Yes", N169="After 2014")),
(AND('[1]PWS Information'!$E$10="CWS",P169="Non-Lead", M169="Non-Lead - Copper", R169="Yes", N169="Unknown")),
(AND('[1]PWS Information'!$E$10="CWS",P169="Unknown")),
(AND('[1]PWS Information'!$E$10="NTNC",P169="Unknown")))),"Tier 5",
"")))))</f>
        <v/>
      </c>
      <c r="Y169" s="22"/>
      <c r="Z169" s="22"/>
    </row>
    <row r="170" spans="1:26" x14ac:dyDescent="0.35">
      <c r="A170" s="13">
        <v>95</v>
      </c>
      <c r="B170" s="13">
        <v>217</v>
      </c>
      <c r="C170" s="13" t="s">
        <v>72</v>
      </c>
      <c r="D170" s="13" t="s">
        <v>59</v>
      </c>
      <c r="E170" s="13">
        <v>76108</v>
      </c>
      <c r="F170" s="25"/>
      <c r="G170" s="13">
        <v>32.820359000000003</v>
      </c>
      <c r="H170" s="13">
        <v>-97.497759000000002</v>
      </c>
      <c r="I170" s="26" t="s">
        <v>49</v>
      </c>
      <c r="J170" s="27" t="s">
        <v>35</v>
      </c>
      <c r="K170" s="25" t="s">
        <v>33</v>
      </c>
      <c r="L170" s="30"/>
      <c r="M170" s="26" t="s">
        <v>49</v>
      </c>
      <c r="N170" s="27" t="s">
        <v>33</v>
      </c>
      <c r="O170" s="30"/>
      <c r="P170" s="20" t="str">
        <f t="shared" si="2"/>
        <v>Non-Lead</v>
      </c>
      <c r="Q170" s="31"/>
      <c r="R170" s="31"/>
      <c r="S170" s="31"/>
      <c r="T170" s="22" t="s">
        <v>34</v>
      </c>
      <c r="U170" s="22"/>
      <c r="V170" s="22"/>
      <c r="W170" s="22"/>
      <c r="X170" s="32" t="str">
        <f>IF((OR((AND('[1]PWS Information'!$E$10="CWS",T170="Single Family Residence",P170="Lead")),
(AND('[1]PWS Information'!$E$10="CWS",T170="Multiple Family Residence",'[1]PWS Information'!$E$11="Yes",P170="Lead")),
(AND('[1]PWS Information'!$E$10="NTNC",P170="Lead")))),"Tier 1",
IF((OR((AND('[1]PWS Information'!$E$10="CWS",T170="Multiple Family Residence",'[1]PWS Information'!$E$11="No",P170="Lead")),
(AND('[1]PWS Information'!$E$10="CWS",T170="Other",P170="Lead")),
(AND('[1]PWS Information'!$E$10="CWS",T170="Building",P170="Lead")))),"Tier 2",
IF((OR((AND('[1]PWS Information'!$E$10="CWS",T170="Single Family Residence",P170="Galvanized Requiring Replacement")),
(AND('[1]PWS Information'!$E$10="CWS",T170="Single Family Residence",P170="Galvanized Requiring Replacement",Q170="Yes")),
(AND('[1]PWS Information'!$E$10="NTNC",P170="Galvanized Requiring Replacement")),
(AND('[1]PWS Information'!$E$10="NTNC",T170="Single Family Residence",Q170="Yes")))),"Tier 3",
IF((OR((AND('[1]PWS Information'!$E$10="CWS",T170="Single Family Residence",R170="Yes",P170="Non-Lead", I170="Non-Lead - Copper",K170="Before 1989")),
(AND('[1]PWS Information'!$E$10="CWS",T170="Single Family Residence",R170="Yes",P170="Non-Lead", M170="Non-Lead - Copper",N170="Before 1989")))),"Tier 4",
IF((OR((AND('[1]PWS Information'!$E$10="NTNC",P170="Non-Lead")),
(AND('[1]PWS Information'!$E$10="CWS",P170="Non-Lead",R170="")),
(AND('[1]PWS Information'!$E$10="CWS",P170="Non-Lead",R170="No")),
(AND('[1]PWS Information'!$E$10="CWS",P170="Non-Lead",R170="Don't Know")),
(AND('[1]PWS Information'!$E$10="CWS",P170="Non-Lead", I170="Non-Lead - Copper", R170="Yes", K170="Between 1989 and 2014")),
(AND('[1]PWS Information'!$E$10="CWS",P170="Non-Lead", I170="Non-Lead - Copper", R170="Yes", K170="After 2014")),
(AND('[1]PWS Information'!$E$10="CWS",P170="Non-Lead", I170="Non-Lead - Copper", R170="Yes", K170="Unknown")),
(AND('[1]PWS Information'!$E$10="CWS",P170="Non-Lead", M170="Non-Lead - Copper", R170="Yes", N170="Between 1989 and 2014")),
(AND('[1]PWS Information'!$E$10="CWS",P170="Non-Lead", M170="Non-Lead - Copper", R170="Yes", N170="After 2014")),
(AND('[1]PWS Information'!$E$10="CWS",P170="Non-Lead", M170="Non-Lead - Copper", R170="Yes", N170="Unknown")),
(AND('[1]PWS Information'!$E$10="CWS",P170="Unknown")),
(AND('[1]PWS Information'!$E$10="NTNC",P170="Unknown")))),"Tier 5",
"")))))</f>
        <v/>
      </c>
      <c r="Y170" s="22"/>
      <c r="Z170" s="22"/>
    </row>
    <row r="171" spans="1:26" x14ac:dyDescent="0.35">
      <c r="A171" s="13">
        <v>96</v>
      </c>
      <c r="B171" s="13">
        <v>220</v>
      </c>
      <c r="C171" s="13" t="s">
        <v>72</v>
      </c>
      <c r="D171" s="13" t="s">
        <v>59</v>
      </c>
      <c r="E171" s="13">
        <v>76108</v>
      </c>
      <c r="F171" s="25"/>
      <c r="G171" s="13">
        <v>32.820599000000001</v>
      </c>
      <c r="H171" s="13">
        <v>-97.498140000000006</v>
      </c>
      <c r="I171" s="26" t="s">
        <v>49</v>
      </c>
      <c r="J171" s="27" t="s">
        <v>35</v>
      </c>
      <c r="K171" s="25" t="s">
        <v>33</v>
      </c>
      <c r="L171" s="30"/>
      <c r="M171" s="26" t="s">
        <v>49</v>
      </c>
      <c r="N171" s="27" t="s">
        <v>33</v>
      </c>
      <c r="O171" s="30"/>
      <c r="P171" s="20" t="str">
        <f t="shared" si="2"/>
        <v>Non-Lead</v>
      </c>
      <c r="Q171" s="31"/>
      <c r="R171" s="31"/>
      <c r="S171" s="31"/>
      <c r="T171" s="22" t="s">
        <v>34</v>
      </c>
      <c r="U171" s="22"/>
      <c r="V171" s="22"/>
      <c r="W171" s="22"/>
      <c r="X171" s="32" t="str">
        <f>IF((OR((AND('[1]PWS Information'!$E$10="CWS",T171="Single Family Residence",P171="Lead")),
(AND('[1]PWS Information'!$E$10="CWS",T171="Multiple Family Residence",'[1]PWS Information'!$E$11="Yes",P171="Lead")),
(AND('[1]PWS Information'!$E$10="NTNC",P171="Lead")))),"Tier 1",
IF((OR((AND('[1]PWS Information'!$E$10="CWS",T171="Multiple Family Residence",'[1]PWS Information'!$E$11="No",P171="Lead")),
(AND('[1]PWS Information'!$E$10="CWS",T171="Other",P171="Lead")),
(AND('[1]PWS Information'!$E$10="CWS",T171="Building",P171="Lead")))),"Tier 2",
IF((OR((AND('[1]PWS Information'!$E$10="CWS",T171="Single Family Residence",P171="Galvanized Requiring Replacement")),
(AND('[1]PWS Information'!$E$10="CWS",T171="Single Family Residence",P171="Galvanized Requiring Replacement",Q171="Yes")),
(AND('[1]PWS Information'!$E$10="NTNC",P171="Galvanized Requiring Replacement")),
(AND('[1]PWS Information'!$E$10="NTNC",T171="Single Family Residence",Q171="Yes")))),"Tier 3",
IF((OR((AND('[1]PWS Information'!$E$10="CWS",T171="Single Family Residence",R171="Yes",P171="Non-Lead", I171="Non-Lead - Copper",K171="Before 1989")),
(AND('[1]PWS Information'!$E$10="CWS",T171="Single Family Residence",R171="Yes",P171="Non-Lead", M171="Non-Lead - Copper",N171="Before 1989")))),"Tier 4",
IF((OR((AND('[1]PWS Information'!$E$10="NTNC",P171="Non-Lead")),
(AND('[1]PWS Information'!$E$10="CWS",P171="Non-Lead",R171="")),
(AND('[1]PWS Information'!$E$10="CWS",P171="Non-Lead",R171="No")),
(AND('[1]PWS Information'!$E$10="CWS",P171="Non-Lead",R171="Don't Know")),
(AND('[1]PWS Information'!$E$10="CWS",P171="Non-Lead", I171="Non-Lead - Copper", R171="Yes", K171="Between 1989 and 2014")),
(AND('[1]PWS Information'!$E$10="CWS",P171="Non-Lead", I171="Non-Lead - Copper", R171="Yes", K171="After 2014")),
(AND('[1]PWS Information'!$E$10="CWS",P171="Non-Lead", I171="Non-Lead - Copper", R171="Yes", K171="Unknown")),
(AND('[1]PWS Information'!$E$10="CWS",P171="Non-Lead", M171="Non-Lead - Copper", R171="Yes", N171="Between 1989 and 2014")),
(AND('[1]PWS Information'!$E$10="CWS",P171="Non-Lead", M171="Non-Lead - Copper", R171="Yes", N171="After 2014")),
(AND('[1]PWS Information'!$E$10="CWS",P171="Non-Lead", M171="Non-Lead - Copper", R171="Yes", N171="Unknown")),
(AND('[1]PWS Information'!$E$10="CWS",P171="Unknown")),
(AND('[1]PWS Information'!$E$10="NTNC",P171="Unknown")))),"Tier 5",
"")))))</f>
        <v/>
      </c>
      <c r="Y171" s="22"/>
      <c r="Z171" s="22"/>
    </row>
    <row r="172" spans="1:26" x14ac:dyDescent="0.35">
      <c r="A172" s="13">
        <v>97</v>
      </c>
      <c r="B172" s="13">
        <v>221</v>
      </c>
      <c r="C172" s="13" t="s">
        <v>72</v>
      </c>
      <c r="D172" s="13" t="s">
        <v>59</v>
      </c>
      <c r="E172" s="13">
        <v>76108</v>
      </c>
      <c r="F172" s="25"/>
      <c r="G172" s="13">
        <v>32.820079</v>
      </c>
      <c r="H172" s="13">
        <v>-97.497876000000005</v>
      </c>
      <c r="I172" s="26" t="s">
        <v>49</v>
      </c>
      <c r="J172" s="27" t="s">
        <v>35</v>
      </c>
      <c r="K172" s="25" t="s">
        <v>33</v>
      </c>
      <c r="L172" s="30"/>
      <c r="M172" s="26" t="s">
        <v>49</v>
      </c>
      <c r="N172" s="27" t="s">
        <v>33</v>
      </c>
      <c r="O172" s="30"/>
      <c r="P172" s="20" t="str">
        <f t="shared" si="2"/>
        <v>Non-Lead</v>
      </c>
      <c r="Q172" s="31"/>
      <c r="R172" s="31"/>
      <c r="S172" s="31"/>
      <c r="T172" s="22" t="s">
        <v>34</v>
      </c>
      <c r="U172" s="22"/>
      <c r="V172" s="22"/>
      <c r="W172" s="22"/>
      <c r="X172" s="32" t="str">
        <f>IF((OR((AND('[1]PWS Information'!$E$10="CWS",T172="Single Family Residence",P172="Lead")),
(AND('[1]PWS Information'!$E$10="CWS",T172="Multiple Family Residence",'[1]PWS Information'!$E$11="Yes",P172="Lead")),
(AND('[1]PWS Information'!$E$10="NTNC",P172="Lead")))),"Tier 1",
IF((OR((AND('[1]PWS Information'!$E$10="CWS",T172="Multiple Family Residence",'[1]PWS Information'!$E$11="No",P172="Lead")),
(AND('[1]PWS Information'!$E$10="CWS",T172="Other",P172="Lead")),
(AND('[1]PWS Information'!$E$10="CWS",T172="Building",P172="Lead")))),"Tier 2",
IF((OR((AND('[1]PWS Information'!$E$10="CWS",T172="Single Family Residence",P172="Galvanized Requiring Replacement")),
(AND('[1]PWS Information'!$E$10="CWS",T172="Single Family Residence",P172="Galvanized Requiring Replacement",Q172="Yes")),
(AND('[1]PWS Information'!$E$10="NTNC",P172="Galvanized Requiring Replacement")),
(AND('[1]PWS Information'!$E$10="NTNC",T172="Single Family Residence",Q172="Yes")))),"Tier 3",
IF((OR((AND('[1]PWS Information'!$E$10="CWS",T172="Single Family Residence",R172="Yes",P172="Non-Lead", I172="Non-Lead - Copper",K172="Before 1989")),
(AND('[1]PWS Information'!$E$10="CWS",T172="Single Family Residence",R172="Yes",P172="Non-Lead", M172="Non-Lead - Copper",N172="Before 1989")))),"Tier 4",
IF((OR((AND('[1]PWS Information'!$E$10="NTNC",P172="Non-Lead")),
(AND('[1]PWS Information'!$E$10="CWS",P172="Non-Lead",R172="")),
(AND('[1]PWS Information'!$E$10="CWS",P172="Non-Lead",R172="No")),
(AND('[1]PWS Information'!$E$10="CWS",P172="Non-Lead",R172="Don't Know")),
(AND('[1]PWS Information'!$E$10="CWS",P172="Non-Lead", I172="Non-Lead - Copper", R172="Yes", K172="Between 1989 and 2014")),
(AND('[1]PWS Information'!$E$10="CWS",P172="Non-Lead", I172="Non-Lead - Copper", R172="Yes", K172="After 2014")),
(AND('[1]PWS Information'!$E$10="CWS",P172="Non-Lead", I172="Non-Lead - Copper", R172="Yes", K172="Unknown")),
(AND('[1]PWS Information'!$E$10="CWS",P172="Non-Lead", M172="Non-Lead - Copper", R172="Yes", N172="Between 1989 and 2014")),
(AND('[1]PWS Information'!$E$10="CWS",P172="Non-Lead", M172="Non-Lead - Copper", R172="Yes", N172="After 2014")),
(AND('[1]PWS Information'!$E$10="CWS",P172="Non-Lead", M172="Non-Lead - Copper", R172="Yes", N172="Unknown")),
(AND('[1]PWS Information'!$E$10="CWS",P172="Unknown")),
(AND('[1]PWS Information'!$E$10="NTNC",P172="Unknown")))),"Tier 5",
"")))))</f>
        <v/>
      </c>
      <c r="Y172" s="22"/>
      <c r="Z172" s="22"/>
    </row>
    <row r="173" spans="1:26" x14ac:dyDescent="0.35">
      <c r="A173" s="13">
        <v>98</v>
      </c>
      <c r="B173" s="13">
        <v>224</v>
      </c>
      <c r="C173" s="13" t="s">
        <v>72</v>
      </c>
      <c r="D173" s="13" t="s">
        <v>59</v>
      </c>
      <c r="E173" s="13">
        <v>76108</v>
      </c>
      <c r="F173" s="25"/>
      <c r="G173" s="13">
        <v>32.820425</v>
      </c>
      <c r="H173" s="13">
        <v>-97.498289999999997</v>
      </c>
      <c r="I173" s="26" t="s">
        <v>49</v>
      </c>
      <c r="J173" s="27" t="s">
        <v>35</v>
      </c>
      <c r="K173" s="25" t="s">
        <v>33</v>
      </c>
      <c r="L173" s="30"/>
      <c r="M173" s="26" t="s">
        <v>49</v>
      </c>
      <c r="N173" s="27" t="s">
        <v>33</v>
      </c>
      <c r="O173" s="30"/>
      <c r="P173" s="20" t="str">
        <f t="shared" si="2"/>
        <v>Non-Lead</v>
      </c>
      <c r="Q173" s="31"/>
      <c r="R173" s="31"/>
      <c r="S173" s="31"/>
      <c r="T173" s="22" t="s">
        <v>34</v>
      </c>
      <c r="U173" s="22"/>
      <c r="V173" s="22"/>
      <c r="W173" s="22"/>
      <c r="X173" s="32" t="str">
        <f>IF((OR((AND('[1]PWS Information'!$E$10="CWS",T173="Single Family Residence",P173="Lead")),
(AND('[1]PWS Information'!$E$10="CWS",T173="Multiple Family Residence",'[1]PWS Information'!$E$11="Yes",P173="Lead")),
(AND('[1]PWS Information'!$E$10="NTNC",P173="Lead")))),"Tier 1",
IF((OR((AND('[1]PWS Information'!$E$10="CWS",T173="Multiple Family Residence",'[1]PWS Information'!$E$11="No",P173="Lead")),
(AND('[1]PWS Information'!$E$10="CWS",T173="Other",P173="Lead")),
(AND('[1]PWS Information'!$E$10="CWS",T173="Building",P173="Lead")))),"Tier 2",
IF((OR((AND('[1]PWS Information'!$E$10="CWS",T173="Single Family Residence",P173="Galvanized Requiring Replacement")),
(AND('[1]PWS Information'!$E$10="CWS",T173="Single Family Residence",P173="Galvanized Requiring Replacement",Q173="Yes")),
(AND('[1]PWS Information'!$E$10="NTNC",P173="Galvanized Requiring Replacement")),
(AND('[1]PWS Information'!$E$10="NTNC",T173="Single Family Residence",Q173="Yes")))),"Tier 3",
IF((OR((AND('[1]PWS Information'!$E$10="CWS",T173="Single Family Residence",R173="Yes",P173="Non-Lead", I173="Non-Lead - Copper",K173="Before 1989")),
(AND('[1]PWS Information'!$E$10="CWS",T173="Single Family Residence",R173="Yes",P173="Non-Lead", M173="Non-Lead - Copper",N173="Before 1989")))),"Tier 4",
IF((OR((AND('[1]PWS Information'!$E$10="NTNC",P173="Non-Lead")),
(AND('[1]PWS Information'!$E$10="CWS",P173="Non-Lead",R173="")),
(AND('[1]PWS Information'!$E$10="CWS",P173="Non-Lead",R173="No")),
(AND('[1]PWS Information'!$E$10="CWS",P173="Non-Lead",R173="Don't Know")),
(AND('[1]PWS Information'!$E$10="CWS",P173="Non-Lead", I173="Non-Lead - Copper", R173="Yes", K173="Between 1989 and 2014")),
(AND('[1]PWS Information'!$E$10="CWS",P173="Non-Lead", I173="Non-Lead - Copper", R173="Yes", K173="After 2014")),
(AND('[1]PWS Information'!$E$10="CWS",P173="Non-Lead", I173="Non-Lead - Copper", R173="Yes", K173="Unknown")),
(AND('[1]PWS Information'!$E$10="CWS",P173="Non-Lead", M173="Non-Lead - Copper", R173="Yes", N173="Between 1989 and 2014")),
(AND('[1]PWS Information'!$E$10="CWS",P173="Non-Lead", M173="Non-Lead - Copper", R173="Yes", N173="After 2014")),
(AND('[1]PWS Information'!$E$10="CWS",P173="Non-Lead", M173="Non-Lead - Copper", R173="Yes", N173="Unknown")),
(AND('[1]PWS Information'!$E$10="CWS",P173="Unknown")),
(AND('[1]PWS Information'!$E$10="NTNC",P173="Unknown")))),"Tier 5",
"")))))</f>
        <v/>
      </c>
      <c r="Y173" s="22"/>
      <c r="Z173" s="22"/>
    </row>
    <row r="174" spans="1:26" x14ac:dyDescent="0.35">
      <c r="A174" s="13">
        <v>99</v>
      </c>
      <c r="B174" s="13">
        <v>225</v>
      </c>
      <c r="C174" s="13" t="s">
        <v>72</v>
      </c>
      <c r="D174" s="13" t="s">
        <v>59</v>
      </c>
      <c r="E174" s="13">
        <v>76108</v>
      </c>
      <c r="F174" s="25"/>
      <c r="G174" s="13">
        <v>32.819946999999999</v>
      </c>
      <c r="H174" s="13">
        <v>-97.498035999999999</v>
      </c>
      <c r="I174" s="26" t="s">
        <v>49</v>
      </c>
      <c r="J174" s="27" t="s">
        <v>35</v>
      </c>
      <c r="K174" s="25" t="s">
        <v>33</v>
      </c>
      <c r="L174" s="30"/>
      <c r="M174" s="26" t="s">
        <v>49</v>
      </c>
      <c r="N174" s="27" t="s">
        <v>33</v>
      </c>
      <c r="O174" s="30"/>
      <c r="P174" s="20" t="str">
        <f t="shared" si="2"/>
        <v>Non-Lead</v>
      </c>
      <c r="Q174" s="31"/>
      <c r="R174" s="31"/>
      <c r="S174" s="31"/>
      <c r="T174" s="22" t="s">
        <v>34</v>
      </c>
      <c r="U174" s="22"/>
      <c r="V174" s="22"/>
      <c r="W174" s="22"/>
      <c r="X174" s="32" t="str">
        <f>IF((OR((AND('[1]PWS Information'!$E$10="CWS",T174="Single Family Residence",P174="Lead")),
(AND('[1]PWS Information'!$E$10="CWS",T174="Multiple Family Residence",'[1]PWS Information'!$E$11="Yes",P174="Lead")),
(AND('[1]PWS Information'!$E$10="NTNC",P174="Lead")))),"Tier 1",
IF((OR((AND('[1]PWS Information'!$E$10="CWS",T174="Multiple Family Residence",'[1]PWS Information'!$E$11="No",P174="Lead")),
(AND('[1]PWS Information'!$E$10="CWS",T174="Other",P174="Lead")),
(AND('[1]PWS Information'!$E$10="CWS",T174="Building",P174="Lead")))),"Tier 2",
IF((OR((AND('[1]PWS Information'!$E$10="CWS",T174="Single Family Residence",P174="Galvanized Requiring Replacement")),
(AND('[1]PWS Information'!$E$10="CWS",T174="Single Family Residence",P174="Galvanized Requiring Replacement",Q174="Yes")),
(AND('[1]PWS Information'!$E$10="NTNC",P174="Galvanized Requiring Replacement")),
(AND('[1]PWS Information'!$E$10="NTNC",T174="Single Family Residence",Q174="Yes")))),"Tier 3",
IF((OR((AND('[1]PWS Information'!$E$10="CWS",T174="Single Family Residence",R174="Yes",P174="Non-Lead", I174="Non-Lead - Copper",K174="Before 1989")),
(AND('[1]PWS Information'!$E$10="CWS",T174="Single Family Residence",R174="Yes",P174="Non-Lead", M174="Non-Lead - Copper",N174="Before 1989")))),"Tier 4",
IF((OR((AND('[1]PWS Information'!$E$10="NTNC",P174="Non-Lead")),
(AND('[1]PWS Information'!$E$10="CWS",P174="Non-Lead",R174="")),
(AND('[1]PWS Information'!$E$10="CWS",P174="Non-Lead",R174="No")),
(AND('[1]PWS Information'!$E$10="CWS",P174="Non-Lead",R174="Don't Know")),
(AND('[1]PWS Information'!$E$10="CWS",P174="Non-Lead", I174="Non-Lead - Copper", R174="Yes", K174="Between 1989 and 2014")),
(AND('[1]PWS Information'!$E$10="CWS",P174="Non-Lead", I174="Non-Lead - Copper", R174="Yes", K174="After 2014")),
(AND('[1]PWS Information'!$E$10="CWS",P174="Non-Lead", I174="Non-Lead - Copper", R174="Yes", K174="Unknown")),
(AND('[1]PWS Information'!$E$10="CWS",P174="Non-Lead", M174="Non-Lead - Copper", R174="Yes", N174="Between 1989 and 2014")),
(AND('[1]PWS Information'!$E$10="CWS",P174="Non-Lead", M174="Non-Lead - Copper", R174="Yes", N174="After 2014")),
(AND('[1]PWS Information'!$E$10="CWS",P174="Non-Lead", M174="Non-Lead - Copper", R174="Yes", N174="Unknown")),
(AND('[1]PWS Information'!$E$10="CWS",P174="Unknown")),
(AND('[1]PWS Information'!$E$10="NTNC",P174="Unknown")))),"Tier 5",
"")))))</f>
        <v/>
      </c>
      <c r="Y174" s="22"/>
      <c r="Z174" s="22"/>
    </row>
    <row r="175" spans="1:26" x14ac:dyDescent="0.35">
      <c r="A175" s="13">
        <v>100</v>
      </c>
      <c r="B175" s="13">
        <v>228</v>
      </c>
      <c r="C175" s="13" t="s">
        <v>72</v>
      </c>
      <c r="D175" s="13" t="s">
        <v>59</v>
      </c>
      <c r="E175" s="13">
        <v>76108</v>
      </c>
      <c r="F175" s="25"/>
      <c r="G175" s="13">
        <v>32.820242</v>
      </c>
      <c r="H175" s="13">
        <v>-97.498396999999997</v>
      </c>
      <c r="I175" s="26" t="s">
        <v>49</v>
      </c>
      <c r="J175" s="27" t="s">
        <v>35</v>
      </c>
      <c r="K175" s="25" t="s">
        <v>33</v>
      </c>
      <c r="L175" s="30"/>
      <c r="M175" s="26" t="s">
        <v>49</v>
      </c>
      <c r="N175" s="27" t="s">
        <v>33</v>
      </c>
      <c r="O175" s="30"/>
      <c r="P175" s="20" t="str">
        <f t="shared" si="2"/>
        <v>Non-Lead</v>
      </c>
      <c r="Q175" s="31"/>
      <c r="R175" s="31"/>
      <c r="S175" s="31"/>
      <c r="T175" s="22" t="s">
        <v>34</v>
      </c>
      <c r="U175" s="22"/>
      <c r="V175" s="22"/>
      <c r="W175" s="22"/>
      <c r="X175" s="32" t="str">
        <f>IF((OR((AND('[1]PWS Information'!$E$10="CWS",T175="Single Family Residence",P175="Lead")),
(AND('[1]PWS Information'!$E$10="CWS",T175="Multiple Family Residence",'[1]PWS Information'!$E$11="Yes",P175="Lead")),
(AND('[1]PWS Information'!$E$10="NTNC",P175="Lead")))),"Tier 1",
IF((OR((AND('[1]PWS Information'!$E$10="CWS",T175="Multiple Family Residence",'[1]PWS Information'!$E$11="No",P175="Lead")),
(AND('[1]PWS Information'!$E$10="CWS",T175="Other",P175="Lead")),
(AND('[1]PWS Information'!$E$10="CWS",T175="Building",P175="Lead")))),"Tier 2",
IF((OR((AND('[1]PWS Information'!$E$10="CWS",T175="Single Family Residence",P175="Galvanized Requiring Replacement")),
(AND('[1]PWS Information'!$E$10="CWS",T175="Single Family Residence",P175="Galvanized Requiring Replacement",Q175="Yes")),
(AND('[1]PWS Information'!$E$10="NTNC",P175="Galvanized Requiring Replacement")),
(AND('[1]PWS Information'!$E$10="NTNC",T175="Single Family Residence",Q175="Yes")))),"Tier 3",
IF((OR((AND('[1]PWS Information'!$E$10="CWS",T175="Single Family Residence",R175="Yes",P175="Non-Lead", I175="Non-Lead - Copper",K175="Before 1989")),
(AND('[1]PWS Information'!$E$10="CWS",T175="Single Family Residence",R175="Yes",P175="Non-Lead", M175="Non-Lead - Copper",N175="Before 1989")))),"Tier 4",
IF((OR((AND('[1]PWS Information'!$E$10="NTNC",P175="Non-Lead")),
(AND('[1]PWS Information'!$E$10="CWS",P175="Non-Lead",R175="")),
(AND('[1]PWS Information'!$E$10="CWS",P175="Non-Lead",R175="No")),
(AND('[1]PWS Information'!$E$10="CWS",P175="Non-Lead",R175="Don't Know")),
(AND('[1]PWS Information'!$E$10="CWS",P175="Non-Lead", I175="Non-Lead - Copper", R175="Yes", K175="Between 1989 and 2014")),
(AND('[1]PWS Information'!$E$10="CWS",P175="Non-Lead", I175="Non-Lead - Copper", R175="Yes", K175="After 2014")),
(AND('[1]PWS Information'!$E$10="CWS",P175="Non-Lead", I175="Non-Lead - Copper", R175="Yes", K175="Unknown")),
(AND('[1]PWS Information'!$E$10="CWS",P175="Non-Lead", M175="Non-Lead - Copper", R175="Yes", N175="Between 1989 and 2014")),
(AND('[1]PWS Information'!$E$10="CWS",P175="Non-Lead", M175="Non-Lead - Copper", R175="Yes", N175="After 2014")),
(AND('[1]PWS Information'!$E$10="CWS",P175="Non-Lead", M175="Non-Lead - Copper", R175="Yes", N175="Unknown")),
(AND('[1]PWS Information'!$E$10="CWS",P175="Unknown")),
(AND('[1]PWS Information'!$E$10="NTNC",P175="Unknown")))),"Tier 5",
"")))))</f>
        <v/>
      </c>
      <c r="Y175" s="22"/>
      <c r="Z175" s="22"/>
    </row>
    <row r="176" spans="1:26" x14ac:dyDescent="0.35">
      <c r="A176" s="13">
        <v>893</v>
      </c>
      <c r="B176" s="13">
        <v>229</v>
      </c>
      <c r="C176" s="13" t="s">
        <v>72</v>
      </c>
      <c r="D176" s="13" t="s">
        <v>59</v>
      </c>
      <c r="E176" s="13">
        <v>76108</v>
      </c>
      <c r="F176" s="25"/>
      <c r="G176" s="13">
        <v>32.819721999999999</v>
      </c>
      <c r="H176" s="13">
        <v>-97.498159999999999</v>
      </c>
      <c r="I176" s="26" t="s">
        <v>49</v>
      </c>
      <c r="J176" s="27" t="s">
        <v>35</v>
      </c>
      <c r="K176" s="25" t="s">
        <v>33</v>
      </c>
      <c r="L176" s="30"/>
      <c r="M176" s="26" t="s">
        <v>49</v>
      </c>
      <c r="N176" s="27" t="s">
        <v>33</v>
      </c>
      <c r="O176" s="30"/>
      <c r="P176" s="20" t="str">
        <f t="shared" si="2"/>
        <v>Non-Lead</v>
      </c>
      <c r="Q176" s="31"/>
      <c r="R176" s="31"/>
      <c r="S176" s="31"/>
      <c r="T176" s="22" t="s">
        <v>34</v>
      </c>
      <c r="U176" s="22"/>
      <c r="V176" s="22"/>
      <c r="W176" s="22"/>
      <c r="X176" s="32" t="str">
        <f>IF((OR((AND('[1]PWS Information'!$E$10="CWS",T176="Single Family Residence",P176="Lead")),
(AND('[1]PWS Information'!$E$10="CWS",T176="Multiple Family Residence",'[1]PWS Information'!$E$11="Yes",P176="Lead")),
(AND('[1]PWS Information'!$E$10="NTNC",P176="Lead")))),"Tier 1",
IF((OR((AND('[1]PWS Information'!$E$10="CWS",T176="Multiple Family Residence",'[1]PWS Information'!$E$11="No",P176="Lead")),
(AND('[1]PWS Information'!$E$10="CWS",T176="Other",P176="Lead")),
(AND('[1]PWS Information'!$E$10="CWS",T176="Building",P176="Lead")))),"Tier 2",
IF((OR((AND('[1]PWS Information'!$E$10="CWS",T176="Single Family Residence",P176="Galvanized Requiring Replacement")),
(AND('[1]PWS Information'!$E$10="CWS",T176="Single Family Residence",P176="Galvanized Requiring Replacement",Q176="Yes")),
(AND('[1]PWS Information'!$E$10="NTNC",P176="Galvanized Requiring Replacement")),
(AND('[1]PWS Information'!$E$10="NTNC",T176="Single Family Residence",Q176="Yes")))),"Tier 3",
IF((OR((AND('[1]PWS Information'!$E$10="CWS",T176="Single Family Residence",R176="Yes",P176="Non-Lead", I176="Non-Lead - Copper",K176="Before 1989")),
(AND('[1]PWS Information'!$E$10="CWS",T176="Single Family Residence",R176="Yes",P176="Non-Lead", M176="Non-Lead - Copper",N176="Before 1989")))),"Tier 4",
IF((OR((AND('[1]PWS Information'!$E$10="NTNC",P176="Non-Lead")),
(AND('[1]PWS Information'!$E$10="CWS",P176="Non-Lead",R176="")),
(AND('[1]PWS Information'!$E$10="CWS",P176="Non-Lead",R176="No")),
(AND('[1]PWS Information'!$E$10="CWS",P176="Non-Lead",R176="Don't Know")),
(AND('[1]PWS Information'!$E$10="CWS",P176="Non-Lead", I176="Non-Lead - Copper", R176="Yes", K176="Between 1989 and 2014")),
(AND('[1]PWS Information'!$E$10="CWS",P176="Non-Lead", I176="Non-Lead - Copper", R176="Yes", K176="After 2014")),
(AND('[1]PWS Information'!$E$10="CWS",P176="Non-Lead", I176="Non-Lead - Copper", R176="Yes", K176="Unknown")),
(AND('[1]PWS Information'!$E$10="CWS",P176="Non-Lead", M176="Non-Lead - Copper", R176="Yes", N176="Between 1989 and 2014")),
(AND('[1]PWS Information'!$E$10="CWS",P176="Non-Lead", M176="Non-Lead - Copper", R176="Yes", N176="After 2014")),
(AND('[1]PWS Information'!$E$10="CWS",P176="Non-Lead", M176="Non-Lead - Copper", R176="Yes", N176="Unknown")),
(AND('[1]PWS Information'!$E$10="CWS",P176="Unknown")),
(AND('[1]PWS Information'!$E$10="NTNC",P176="Unknown")))),"Tier 5",
"")))))</f>
        <v/>
      </c>
      <c r="Y176" s="22"/>
      <c r="Z176" s="22"/>
    </row>
    <row r="177" spans="1:26" x14ac:dyDescent="0.35">
      <c r="A177" s="13">
        <v>617</v>
      </c>
      <c r="B177" s="13">
        <v>232</v>
      </c>
      <c r="C177" s="13" t="s">
        <v>72</v>
      </c>
      <c r="D177" s="13" t="s">
        <v>59</v>
      </c>
      <c r="E177" s="13">
        <v>76108</v>
      </c>
      <c r="F177" s="25"/>
      <c r="G177" s="13">
        <v>32.820011999999998</v>
      </c>
      <c r="H177" s="13">
        <v>-97.498435999999998</v>
      </c>
      <c r="I177" s="26" t="s">
        <v>49</v>
      </c>
      <c r="J177" s="27" t="s">
        <v>35</v>
      </c>
      <c r="K177" s="25" t="s">
        <v>33</v>
      </c>
      <c r="L177" s="30"/>
      <c r="M177" s="26" t="s">
        <v>49</v>
      </c>
      <c r="N177" s="27" t="s">
        <v>33</v>
      </c>
      <c r="O177" s="30"/>
      <c r="P177" s="20" t="str">
        <f t="shared" si="2"/>
        <v>Non-Lead</v>
      </c>
      <c r="Q177" s="31"/>
      <c r="R177" s="31"/>
      <c r="S177" s="31"/>
      <c r="T177" s="22" t="s">
        <v>34</v>
      </c>
      <c r="U177" s="22"/>
      <c r="V177" s="22"/>
      <c r="W177" s="22"/>
      <c r="X177" s="32" t="str">
        <f>IF((OR((AND('[1]PWS Information'!$E$10="CWS",T177="Single Family Residence",P177="Lead")),
(AND('[1]PWS Information'!$E$10="CWS",T177="Multiple Family Residence",'[1]PWS Information'!$E$11="Yes",P177="Lead")),
(AND('[1]PWS Information'!$E$10="NTNC",P177="Lead")))),"Tier 1",
IF((OR((AND('[1]PWS Information'!$E$10="CWS",T177="Multiple Family Residence",'[1]PWS Information'!$E$11="No",P177="Lead")),
(AND('[1]PWS Information'!$E$10="CWS",T177="Other",P177="Lead")),
(AND('[1]PWS Information'!$E$10="CWS",T177="Building",P177="Lead")))),"Tier 2",
IF((OR((AND('[1]PWS Information'!$E$10="CWS",T177="Single Family Residence",P177="Galvanized Requiring Replacement")),
(AND('[1]PWS Information'!$E$10="CWS",T177="Single Family Residence",P177="Galvanized Requiring Replacement",Q177="Yes")),
(AND('[1]PWS Information'!$E$10="NTNC",P177="Galvanized Requiring Replacement")),
(AND('[1]PWS Information'!$E$10="NTNC",T177="Single Family Residence",Q177="Yes")))),"Tier 3",
IF((OR((AND('[1]PWS Information'!$E$10="CWS",T177="Single Family Residence",R177="Yes",P177="Non-Lead", I177="Non-Lead - Copper",K177="Before 1989")),
(AND('[1]PWS Information'!$E$10="CWS",T177="Single Family Residence",R177="Yes",P177="Non-Lead", M177="Non-Lead - Copper",N177="Before 1989")))),"Tier 4",
IF((OR((AND('[1]PWS Information'!$E$10="NTNC",P177="Non-Lead")),
(AND('[1]PWS Information'!$E$10="CWS",P177="Non-Lead",R177="")),
(AND('[1]PWS Information'!$E$10="CWS",P177="Non-Lead",R177="No")),
(AND('[1]PWS Information'!$E$10="CWS",P177="Non-Lead",R177="Don't Know")),
(AND('[1]PWS Information'!$E$10="CWS",P177="Non-Lead", I177="Non-Lead - Copper", R177="Yes", K177="Between 1989 and 2014")),
(AND('[1]PWS Information'!$E$10="CWS",P177="Non-Lead", I177="Non-Lead - Copper", R177="Yes", K177="After 2014")),
(AND('[1]PWS Information'!$E$10="CWS",P177="Non-Lead", I177="Non-Lead - Copper", R177="Yes", K177="Unknown")),
(AND('[1]PWS Information'!$E$10="CWS",P177="Non-Lead", M177="Non-Lead - Copper", R177="Yes", N177="Between 1989 and 2014")),
(AND('[1]PWS Information'!$E$10="CWS",P177="Non-Lead", M177="Non-Lead - Copper", R177="Yes", N177="After 2014")),
(AND('[1]PWS Information'!$E$10="CWS",P177="Non-Lead", M177="Non-Lead - Copper", R177="Yes", N177="Unknown")),
(AND('[1]PWS Information'!$E$10="CWS",P177="Unknown")),
(AND('[1]PWS Information'!$E$10="NTNC",P177="Unknown")))),"Tier 5",
"")))))</f>
        <v/>
      </c>
      <c r="Y177" s="22"/>
      <c r="Z177" s="22"/>
    </row>
    <row r="178" spans="1:26" x14ac:dyDescent="0.35">
      <c r="A178" s="13">
        <v>894</v>
      </c>
      <c r="B178" s="13">
        <v>233</v>
      </c>
      <c r="C178" s="13" t="s">
        <v>72</v>
      </c>
      <c r="D178" s="13" t="s">
        <v>59</v>
      </c>
      <c r="E178" s="13">
        <v>76108</v>
      </c>
      <c r="F178" s="25"/>
      <c r="G178" s="13">
        <v>32.819536999999997</v>
      </c>
      <c r="H178" s="13">
        <v>-97.498287000000005</v>
      </c>
      <c r="I178" s="26" t="s">
        <v>49</v>
      </c>
      <c r="J178" s="27" t="s">
        <v>35</v>
      </c>
      <c r="K178" s="25" t="s">
        <v>33</v>
      </c>
      <c r="L178" s="30"/>
      <c r="M178" s="26" t="s">
        <v>49</v>
      </c>
      <c r="N178" s="27" t="s">
        <v>33</v>
      </c>
      <c r="O178" s="30"/>
      <c r="P178" s="20" t="str">
        <f t="shared" si="2"/>
        <v>Non-Lead</v>
      </c>
      <c r="Q178" s="31"/>
      <c r="R178" s="31"/>
      <c r="S178" s="31"/>
      <c r="T178" s="22" t="s">
        <v>34</v>
      </c>
      <c r="U178" s="22"/>
      <c r="V178" s="22"/>
      <c r="W178" s="22"/>
      <c r="X178" s="32" t="str">
        <f>IF((OR((AND('[1]PWS Information'!$E$10="CWS",T178="Single Family Residence",P178="Lead")),
(AND('[1]PWS Information'!$E$10="CWS",T178="Multiple Family Residence",'[1]PWS Information'!$E$11="Yes",P178="Lead")),
(AND('[1]PWS Information'!$E$10="NTNC",P178="Lead")))),"Tier 1",
IF((OR((AND('[1]PWS Information'!$E$10="CWS",T178="Multiple Family Residence",'[1]PWS Information'!$E$11="No",P178="Lead")),
(AND('[1]PWS Information'!$E$10="CWS",T178="Other",P178="Lead")),
(AND('[1]PWS Information'!$E$10="CWS",T178="Building",P178="Lead")))),"Tier 2",
IF((OR((AND('[1]PWS Information'!$E$10="CWS",T178="Single Family Residence",P178="Galvanized Requiring Replacement")),
(AND('[1]PWS Information'!$E$10="CWS",T178="Single Family Residence",P178="Galvanized Requiring Replacement",Q178="Yes")),
(AND('[1]PWS Information'!$E$10="NTNC",P178="Galvanized Requiring Replacement")),
(AND('[1]PWS Information'!$E$10="NTNC",T178="Single Family Residence",Q178="Yes")))),"Tier 3",
IF((OR((AND('[1]PWS Information'!$E$10="CWS",T178="Single Family Residence",R178="Yes",P178="Non-Lead", I178="Non-Lead - Copper",K178="Before 1989")),
(AND('[1]PWS Information'!$E$10="CWS",T178="Single Family Residence",R178="Yes",P178="Non-Lead", M178="Non-Lead - Copper",N178="Before 1989")))),"Tier 4",
IF((OR((AND('[1]PWS Information'!$E$10="NTNC",P178="Non-Lead")),
(AND('[1]PWS Information'!$E$10="CWS",P178="Non-Lead",R178="")),
(AND('[1]PWS Information'!$E$10="CWS",P178="Non-Lead",R178="No")),
(AND('[1]PWS Information'!$E$10="CWS",P178="Non-Lead",R178="Don't Know")),
(AND('[1]PWS Information'!$E$10="CWS",P178="Non-Lead", I178="Non-Lead - Copper", R178="Yes", K178="Between 1989 and 2014")),
(AND('[1]PWS Information'!$E$10="CWS",P178="Non-Lead", I178="Non-Lead - Copper", R178="Yes", K178="After 2014")),
(AND('[1]PWS Information'!$E$10="CWS",P178="Non-Lead", I178="Non-Lead - Copper", R178="Yes", K178="Unknown")),
(AND('[1]PWS Information'!$E$10="CWS",P178="Non-Lead", M178="Non-Lead - Copper", R178="Yes", N178="Between 1989 and 2014")),
(AND('[1]PWS Information'!$E$10="CWS",P178="Non-Lead", M178="Non-Lead - Copper", R178="Yes", N178="After 2014")),
(AND('[1]PWS Information'!$E$10="CWS",P178="Non-Lead", M178="Non-Lead - Copper", R178="Yes", N178="Unknown")),
(AND('[1]PWS Information'!$E$10="CWS",P178="Unknown")),
(AND('[1]PWS Information'!$E$10="NTNC",P178="Unknown")))),"Tier 5",
"")))))</f>
        <v/>
      </c>
      <c r="Y178" s="22"/>
      <c r="Z178" s="22"/>
    </row>
    <row r="179" spans="1:26" x14ac:dyDescent="0.35">
      <c r="A179" s="13">
        <v>104</v>
      </c>
      <c r="B179" s="13">
        <v>236</v>
      </c>
      <c r="C179" s="13" t="s">
        <v>72</v>
      </c>
      <c r="D179" s="13" t="s">
        <v>59</v>
      </c>
      <c r="E179" s="13">
        <v>76108</v>
      </c>
      <c r="F179" s="25"/>
      <c r="G179" s="13">
        <v>32.819718999999999</v>
      </c>
      <c r="H179" s="13">
        <v>-97.498666999999998</v>
      </c>
      <c r="I179" s="26" t="s">
        <v>49</v>
      </c>
      <c r="J179" s="27" t="s">
        <v>35</v>
      </c>
      <c r="K179" s="25" t="s">
        <v>33</v>
      </c>
      <c r="L179" s="30"/>
      <c r="M179" s="26" t="s">
        <v>49</v>
      </c>
      <c r="N179" s="27" t="s">
        <v>33</v>
      </c>
      <c r="O179" s="30"/>
      <c r="P179" s="20" t="str">
        <f t="shared" si="2"/>
        <v>Non-Lead</v>
      </c>
      <c r="Q179" s="31"/>
      <c r="R179" s="31"/>
      <c r="S179" s="31"/>
      <c r="T179" s="22" t="s">
        <v>34</v>
      </c>
      <c r="U179" s="22"/>
      <c r="V179" s="22"/>
      <c r="W179" s="22"/>
      <c r="X179" s="32" t="str">
        <f>IF((OR((AND('[1]PWS Information'!$E$10="CWS",T179="Single Family Residence",P179="Lead")),
(AND('[1]PWS Information'!$E$10="CWS",T179="Multiple Family Residence",'[1]PWS Information'!$E$11="Yes",P179="Lead")),
(AND('[1]PWS Information'!$E$10="NTNC",P179="Lead")))),"Tier 1",
IF((OR((AND('[1]PWS Information'!$E$10="CWS",T179="Multiple Family Residence",'[1]PWS Information'!$E$11="No",P179="Lead")),
(AND('[1]PWS Information'!$E$10="CWS",T179="Other",P179="Lead")),
(AND('[1]PWS Information'!$E$10="CWS",T179="Building",P179="Lead")))),"Tier 2",
IF((OR((AND('[1]PWS Information'!$E$10="CWS",T179="Single Family Residence",P179="Galvanized Requiring Replacement")),
(AND('[1]PWS Information'!$E$10="CWS",T179="Single Family Residence",P179="Galvanized Requiring Replacement",Q179="Yes")),
(AND('[1]PWS Information'!$E$10="NTNC",P179="Galvanized Requiring Replacement")),
(AND('[1]PWS Information'!$E$10="NTNC",T179="Single Family Residence",Q179="Yes")))),"Tier 3",
IF((OR((AND('[1]PWS Information'!$E$10="CWS",T179="Single Family Residence",R179="Yes",P179="Non-Lead", I179="Non-Lead - Copper",K179="Before 1989")),
(AND('[1]PWS Information'!$E$10="CWS",T179="Single Family Residence",R179="Yes",P179="Non-Lead", M179="Non-Lead - Copper",N179="Before 1989")))),"Tier 4",
IF((OR((AND('[1]PWS Information'!$E$10="NTNC",P179="Non-Lead")),
(AND('[1]PWS Information'!$E$10="CWS",P179="Non-Lead",R179="")),
(AND('[1]PWS Information'!$E$10="CWS",P179="Non-Lead",R179="No")),
(AND('[1]PWS Information'!$E$10="CWS",P179="Non-Lead",R179="Don't Know")),
(AND('[1]PWS Information'!$E$10="CWS",P179="Non-Lead", I179="Non-Lead - Copper", R179="Yes", K179="Between 1989 and 2014")),
(AND('[1]PWS Information'!$E$10="CWS",P179="Non-Lead", I179="Non-Lead - Copper", R179="Yes", K179="After 2014")),
(AND('[1]PWS Information'!$E$10="CWS",P179="Non-Lead", I179="Non-Lead - Copper", R179="Yes", K179="Unknown")),
(AND('[1]PWS Information'!$E$10="CWS",P179="Non-Lead", M179="Non-Lead - Copper", R179="Yes", N179="Between 1989 and 2014")),
(AND('[1]PWS Information'!$E$10="CWS",P179="Non-Lead", M179="Non-Lead - Copper", R179="Yes", N179="After 2014")),
(AND('[1]PWS Information'!$E$10="CWS",P179="Non-Lead", M179="Non-Lead - Copper", R179="Yes", N179="Unknown")),
(AND('[1]PWS Information'!$E$10="CWS",P179="Unknown")),
(AND('[1]PWS Information'!$E$10="NTNC",P179="Unknown")))),"Tier 5",
"")))))</f>
        <v/>
      </c>
      <c r="Y179" s="22"/>
      <c r="Z179" s="22"/>
    </row>
    <row r="180" spans="1:26" x14ac:dyDescent="0.35">
      <c r="A180" s="13">
        <v>105</v>
      </c>
      <c r="B180" s="13">
        <v>240</v>
      </c>
      <c r="C180" s="13" t="s">
        <v>72</v>
      </c>
      <c r="D180" s="13" t="s">
        <v>59</v>
      </c>
      <c r="E180" s="13">
        <v>76108</v>
      </c>
      <c r="F180" s="25"/>
      <c r="G180" s="13">
        <v>32.819552999999999</v>
      </c>
      <c r="H180" s="13">
        <v>-97.498773999999997</v>
      </c>
      <c r="I180" s="26" t="s">
        <v>49</v>
      </c>
      <c r="J180" s="27" t="s">
        <v>35</v>
      </c>
      <c r="K180" s="25" t="s">
        <v>33</v>
      </c>
      <c r="L180" s="30"/>
      <c r="M180" s="26" t="s">
        <v>49</v>
      </c>
      <c r="N180" s="27" t="s">
        <v>33</v>
      </c>
      <c r="O180" s="30"/>
      <c r="P180" s="20" t="str">
        <f t="shared" si="2"/>
        <v>Non-Lead</v>
      </c>
      <c r="Q180" s="31"/>
      <c r="R180" s="31"/>
      <c r="S180" s="31"/>
      <c r="T180" s="22" t="s">
        <v>34</v>
      </c>
      <c r="U180" s="22"/>
      <c r="V180" s="22"/>
      <c r="W180" s="22"/>
      <c r="X180" s="32" t="str">
        <f>IF((OR((AND('[1]PWS Information'!$E$10="CWS",T180="Single Family Residence",P180="Lead")),
(AND('[1]PWS Information'!$E$10="CWS",T180="Multiple Family Residence",'[1]PWS Information'!$E$11="Yes",P180="Lead")),
(AND('[1]PWS Information'!$E$10="NTNC",P180="Lead")))),"Tier 1",
IF((OR((AND('[1]PWS Information'!$E$10="CWS",T180="Multiple Family Residence",'[1]PWS Information'!$E$11="No",P180="Lead")),
(AND('[1]PWS Information'!$E$10="CWS",T180="Other",P180="Lead")),
(AND('[1]PWS Information'!$E$10="CWS",T180="Building",P180="Lead")))),"Tier 2",
IF((OR((AND('[1]PWS Information'!$E$10="CWS",T180="Single Family Residence",P180="Galvanized Requiring Replacement")),
(AND('[1]PWS Information'!$E$10="CWS",T180="Single Family Residence",P180="Galvanized Requiring Replacement",Q180="Yes")),
(AND('[1]PWS Information'!$E$10="NTNC",P180="Galvanized Requiring Replacement")),
(AND('[1]PWS Information'!$E$10="NTNC",T180="Single Family Residence",Q180="Yes")))),"Tier 3",
IF((OR((AND('[1]PWS Information'!$E$10="CWS",T180="Single Family Residence",R180="Yes",P180="Non-Lead", I180="Non-Lead - Copper",K180="Before 1989")),
(AND('[1]PWS Information'!$E$10="CWS",T180="Single Family Residence",R180="Yes",P180="Non-Lead", M180="Non-Lead - Copper",N180="Before 1989")))),"Tier 4",
IF((OR((AND('[1]PWS Information'!$E$10="NTNC",P180="Non-Lead")),
(AND('[1]PWS Information'!$E$10="CWS",P180="Non-Lead",R180="")),
(AND('[1]PWS Information'!$E$10="CWS",P180="Non-Lead",R180="No")),
(AND('[1]PWS Information'!$E$10="CWS",P180="Non-Lead",R180="Don't Know")),
(AND('[1]PWS Information'!$E$10="CWS",P180="Non-Lead", I180="Non-Lead - Copper", R180="Yes", K180="Between 1989 and 2014")),
(AND('[1]PWS Information'!$E$10="CWS",P180="Non-Lead", I180="Non-Lead - Copper", R180="Yes", K180="After 2014")),
(AND('[1]PWS Information'!$E$10="CWS",P180="Non-Lead", I180="Non-Lead - Copper", R180="Yes", K180="Unknown")),
(AND('[1]PWS Information'!$E$10="CWS",P180="Non-Lead", M180="Non-Lead - Copper", R180="Yes", N180="Between 1989 and 2014")),
(AND('[1]PWS Information'!$E$10="CWS",P180="Non-Lead", M180="Non-Lead - Copper", R180="Yes", N180="After 2014")),
(AND('[1]PWS Information'!$E$10="CWS",P180="Non-Lead", M180="Non-Lead - Copper", R180="Yes", N180="Unknown")),
(AND('[1]PWS Information'!$E$10="CWS",P180="Unknown")),
(AND('[1]PWS Information'!$E$10="NTNC",P180="Unknown")))),"Tier 5",
"")))))</f>
        <v/>
      </c>
      <c r="Y180" s="22"/>
      <c r="Z180" s="22"/>
    </row>
    <row r="181" spans="1:26" x14ac:dyDescent="0.35">
      <c r="A181" s="13">
        <v>839</v>
      </c>
      <c r="B181" s="13">
        <v>244</v>
      </c>
      <c r="C181" s="13" t="s">
        <v>72</v>
      </c>
      <c r="D181" s="13" t="s">
        <v>59</v>
      </c>
      <c r="E181" s="13">
        <v>76108</v>
      </c>
      <c r="F181" s="25"/>
      <c r="G181" s="13">
        <v>32.819327000000001</v>
      </c>
      <c r="H181" s="13">
        <v>-97.498901000000004</v>
      </c>
      <c r="I181" s="26" t="s">
        <v>49</v>
      </c>
      <c r="J181" s="27" t="s">
        <v>35</v>
      </c>
      <c r="K181" s="25" t="s">
        <v>33</v>
      </c>
      <c r="L181" s="30"/>
      <c r="M181" s="26" t="s">
        <v>49</v>
      </c>
      <c r="N181" s="27" t="s">
        <v>33</v>
      </c>
      <c r="O181" s="30"/>
      <c r="P181" s="20" t="str">
        <f t="shared" si="2"/>
        <v>Non-Lead</v>
      </c>
      <c r="Q181" s="31"/>
      <c r="R181" s="31"/>
      <c r="S181" s="31"/>
      <c r="T181" s="22" t="s">
        <v>34</v>
      </c>
      <c r="U181" s="22"/>
      <c r="V181" s="22"/>
      <c r="W181" s="22"/>
      <c r="X181" s="32" t="str">
        <f>IF((OR((AND('[1]PWS Information'!$E$10="CWS",T181="Single Family Residence",P181="Lead")),
(AND('[1]PWS Information'!$E$10="CWS",T181="Multiple Family Residence",'[1]PWS Information'!$E$11="Yes",P181="Lead")),
(AND('[1]PWS Information'!$E$10="NTNC",P181="Lead")))),"Tier 1",
IF((OR((AND('[1]PWS Information'!$E$10="CWS",T181="Multiple Family Residence",'[1]PWS Information'!$E$11="No",P181="Lead")),
(AND('[1]PWS Information'!$E$10="CWS",T181="Other",P181="Lead")),
(AND('[1]PWS Information'!$E$10="CWS",T181="Building",P181="Lead")))),"Tier 2",
IF((OR((AND('[1]PWS Information'!$E$10="CWS",T181="Single Family Residence",P181="Galvanized Requiring Replacement")),
(AND('[1]PWS Information'!$E$10="CWS",T181="Single Family Residence",P181="Galvanized Requiring Replacement",Q181="Yes")),
(AND('[1]PWS Information'!$E$10="NTNC",P181="Galvanized Requiring Replacement")),
(AND('[1]PWS Information'!$E$10="NTNC",T181="Single Family Residence",Q181="Yes")))),"Tier 3",
IF((OR((AND('[1]PWS Information'!$E$10="CWS",T181="Single Family Residence",R181="Yes",P181="Non-Lead", I181="Non-Lead - Copper",K181="Before 1989")),
(AND('[1]PWS Information'!$E$10="CWS",T181="Single Family Residence",R181="Yes",P181="Non-Lead", M181="Non-Lead - Copper",N181="Before 1989")))),"Tier 4",
IF((OR((AND('[1]PWS Information'!$E$10="NTNC",P181="Non-Lead")),
(AND('[1]PWS Information'!$E$10="CWS",P181="Non-Lead",R181="")),
(AND('[1]PWS Information'!$E$10="CWS",P181="Non-Lead",R181="No")),
(AND('[1]PWS Information'!$E$10="CWS",P181="Non-Lead",R181="Don't Know")),
(AND('[1]PWS Information'!$E$10="CWS",P181="Non-Lead", I181="Non-Lead - Copper", R181="Yes", K181="Between 1989 and 2014")),
(AND('[1]PWS Information'!$E$10="CWS",P181="Non-Lead", I181="Non-Lead - Copper", R181="Yes", K181="After 2014")),
(AND('[1]PWS Information'!$E$10="CWS",P181="Non-Lead", I181="Non-Lead - Copper", R181="Yes", K181="Unknown")),
(AND('[1]PWS Information'!$E$10="CWS",P181="Non-Lead", M181="Non-Lead - Copper", R181="Yes", N181="Between 1989 and 2014")),
(AND('[1]PWS Information'!$E$10="CWS",P181="Non-Lead", M181="Non-Lead - Copper", R181="Yes", N181="After 2014")),
(AND('[1]PWS Information'!$E$10="CWS",P181="Non-Lead", M181="Non-Lead - Copper", R181="Yes", N181="Unknown")),
(AND('[1]PWS Information'!$E$10="CWS",P181="Unknown")),
(AND('[1]PWS Information'!$E$10="NTNC",P181="Unknown")))),"Tier 5",
"")))))</f>
        <v/>
      </c>
      <c r="Y181" s="22"/>
      <c r="Z181" s="22"/>
    </row>
    <row r="182" spans="1:26" x14ac:dyDescent="0.35">
      <c r="A182" s="13">
        <v>107</v>
      </c>
      <c r="B182" s="13">
        <v>300</v>
      </c>
      <c r="C182" s="13" t="s">
        <v>72</v>
      </c>
      <c r="D182" s="13" t="s">
        <v>59</v>
      </c>
      <c r="E182" s="13">
        <v>76108</v>
      </c>
      <c r="F182" s="25"/>
      <c r="G182" s="13">
        <v>32.819099999999999</v>
      </c>
      <c r="H182" s="13">
        <v>-97.499027999999996</v>
      </c>
      <c r="I182" s="26" t="s">
        <v>49</v>
      </c>
      <c r="J182" s="27" t="s">
        <v>35</v>
      </c>
      <c r="K182" s="25" t="s">
        <v>33</v>
      </c>
      <c r="L182" s="30"/>
      <c r="M182" s="26" t="s">
        <v>49</v>
      </c>
      <c r="N182" s="27" t="s">
        <v>33</v>
      </c>
      <c r="O182" s="30"/>
      <c r="P182" s="20" t="str">
        <f t="shared" si="2"/>
        <v>Non-Lead</v>
      </c>
      <c r="Q182" s="31"/>
      <c r="R182" s="31"/>
      <c r="S182" s="31"/>
      <c r="T182" s="22" t="s">
        <v>34</v>
      </c>
      <c r="U182" s="22"/>
      <c r="V182" s="22"/>
      <c r="W182" s="22"/>
      <c r="X182" s="32" t="str">
        <f>IF((OR((AND('[1]PWS Information'!$E$10="CWS",T182="Single Family Residence",P182="Lead")),
(AND('[1]PWS Information'!$E$10="CWS",T182="Multiple Family Residence",'[1]PWS Information'!$E$11="Yes",P182="Lead")),
(AND('[1]PWS Information'!$E$10="NTNC",P182="Lead")))),"Tier 1",
IF((OR((AND('[1]PWS Information'!$E$10="CWS",T182="Multiple Family Residence",'[1]PWS Information'!$E$11="No",P182="Lead")),
(AND('[1]PWS Information'!$E$10="CWS",T182="Other",P182="Lead")),
(AND('[1]PWS Information'!$E$10="CWS",T182="Building",P182="Lead")))),"Tier 2",
IF((OR((AND('[1]PWS Information'!$E$10="CWS",T182="Single Family Residence",P182="Galvanized Requiring Replacement")),
(AND('[1]PWS Information'!$E$10="CWS",T182="Single Family Residence",P182="Galvanized Requiring Replacement",Q182="Yes")),
(AND('[1]PWS Information'!$E$10="NTNC",P182="Galvanized Requiring Replacement")),
(AND('[1]PWS Information'!$E$10="NTNC",T182="Single Family Residence",Q182="Yes")))),"Tier 3",
IF((OR((AND('[1]PWS Information'!$E$10="CWS",T182="Single Family Residence",R182="Yes",P182="Non-Lead", I182="Non-Lead - Copper",K182="Before 1989")),
(AND('[1]PWS Information'!$E$10="CWS",T182="Single Family Residence",R182="Yes",P182="Non-Lead", M182="Non-Lead - Copper",N182="Before 1989")))),"Tier 4",
IF((OR((AND('[1]PWS Information'!$E$10="NTNC",P182="Non-Lead")),
(AND('[1]PWS Information'!$E$10="CWS",P182="Non-Lead",R182="")),
(AND('[1]PWS Information'!$E$10="CWS",P182="Non-Lead",R182="No")),
(AND('[1]PWS Information'!$E$10="CWS",P182="Non-Lead",R182="Don't Know")),
(AND('[1]PWS Information'!$E$10="CWS",P182="Non-Lead", I182="Non-Lead - Copper", R182="Yes", K182="Between 1989 and 2014")),
(AND('[1]PWS Information'!$E$10="CWS",P182="Non-Lead", I182="Non-Lead - Copper", R182="Yes", K182="After 2014")),
(AND('[1]PWS Information'!$E$10="CWS",P182="Non-Lead", I182="Non-Lead - Copper", R182="Yes", K182="Unknown")),
(AND('[1]PWS Information'!$E$10="CWS",P182="Non-Lead", M182="Non-Lead - Copper", R182="Yes", N182="Between 1989 and 2014")),
(AND('[1]PWS Information'!$E$10="CWS",P182="Non-Lead", M182="Non-Lead - Copper", R182="Yes", N182="After 2014")),
(AND('[1]PWS Information'!$E$10="CWS",P182="Non-Lead", M182="Non-Lead - Copper", R182="Yes", N182="Unknown")),
(AND('[1]PWS Information'!$E$10="CWS",P182="Unknown")),
(AND('[1]PWS Information'!$E$10="NTNC",P182="Unknown")))),"Tier 5",
"")))))</f>
        <v/>
      </c>
      <c r="Y182" s="22"/>
      <c r="Z182" s="22"/>
    </row>
    <row r="183" spans="1:26" x14ac:dyDescent="0.35">
      <c r="A183" s="13">
        <v>693</v>
      </c>
      <c r="B183" s="13">
        <v>304</v>
      </c>
      <c r="C183" s="13" t="s">
        <v>72</v>
      </c>
      <c r="D183" s="13" t="s">
        <v>59</v>
      </c>
      <c r="E183" s="13">
        <v>76108</v>
      </c>
      <c r="F183" s="25"/>
      <c r="G183" s="13">
        <v>32.818745</v>
      </c>
      <c r="H183" s="13">
        <v>-97.499297999999996</v>
      </c>
      <c r="I183" s="26" t="s">
        <v>49</v>
      </c>
      <c r="J183" s="27" t="s">
        <v>35</v>
      </c>
      <c r="K183" s="25" t="s">
        <v>33</v>
      </c>
      <c r="L183" s="30"/>
      <c r="M183" s="26" t="s">
        <v>49</v>
      </c>
      <c r="N183" s="27" t="s">
        <v>33</v>
      </c>
      <c r="O183" s="30"/>
      <c r="P183" s="20" t="str">
        <f t="shared" si="2"/>
        <v>Non-Lead</v>
      </c>
      <c r="Q183" s="31"/>
      <c r="R183" s="31"/>
      <c r="S183" s="31"/>
      <c r="T183" s="22" t="s">
        <v>34</v>
      </c>
      <c r="U183" s="22"/>
      <c r="V183" s="22"/>
      <c r="W183" s="22"/>
      <c r="X183" s="32" t="str">
        <f>IF((OR((AND('[1]PWS Information'!$E$10="CWS",T183="Single Family Residence",P183="Lead")),
(AND('[1]PWS Information'!$E$10="CWS",T183="Multiple Family Residence",'[1]PWS Information'!$E$11="Yes",P183="Lead")),
(AND('[1]PWS Information'!$E$10="NTNC",P183="Lead")))),"Tier 1",
IF((OR((AND('[1]PWS Information'!$E$10="CWS",T183="Multiple Family Residence",'[1]PWS Information'!$E$11="No",P183="Lead")),
(AND('[1]PWS Information'!$E$10="CWS",T183="Other",P183="Lead")),
(AND('[1]PWS Information'!$E$10="CWS",T183="Building",P183="Lead")))),"Tier 2",
IF((OR((AND('[1]PWS Information'!$E$10="CWS",T183="Single Family Residence",P183="Galvanized Requiring Replacement")),
(AND('[1]PWS Information'!$E$10="CWS",T183="Single Family Residence",P183="Galvanized Requiring Replacement",Q183="Yes")),
(AND('[1]PWS Information'!$E$10="NTNC",P183="Galvanized Requiring Replacement")),
(AND('[1]PWS Information'!$E$10="NTNC",T183="Single Family Residence",Q183="Yes")))),"Tier 3",
IF((OR((AND('[1]PWS Information'!$E$10="CWS",T183="Single Family Residence",R183="Yes",P183="Non-Lead", I183="Non-Lead - Copper",K183="Before 1989")),
(AND('[1]PWS Information'!$E$10="CWS",T183="Single Family Residence",R183="Yes",P183="Non-Lead", M183="Non-Lead - Copper",N183="Before 1989")))),"Tier 4",
IF((OR((AND('[1]PWS Information'!$E$10="NTNC",P183="Non-Lead")),
(AND('[1]PWS Information'!$E$10="CWS",P183="Non-Lead",R183="")),
(AND('[1]PWS Information'!$E$10="CWS",P183="Non-Lead",R183="No")),
(AND('[1]PWS Information'!$E$10="CWS",P183="Non-Lead",R183="Don't Know")),
(AND('[1]PWS Information'!$E$10="CWS",P183="Non-Lead", I183="Non-Lead - Copper", R183="Yes", K183="Between 1989 and 2014")),
(AND('[1]PWS Information'!$E$10="CWS",P183="Non-Lead", I183="Non-Lead - Copper", R183="Yes", K183="After 2014")),
(AND('[1]PWS Information'!$E$10="CWS",P183="Non-Lead", I183="Non-Lead - Copper", R183="Yes", K183="Unknown")),
(AND('[1]PWS Information'!$E$10="CWS",P183="Non-Lead", M183="Non-Lead - Copper", R183="Yes", N183="Between 1989 and 2014")),
(AND('[1]PWS Information'!$E$10="CWS",P183="Non-Lead", M183="Non-Lead - Copper", R183="Yes", N183="After 2014")),
(AND('[1]PWS Information'!$E$10="CWS",P183="Non-Lead", M183="Non-Lead - Copper", R183="Yes", N183="Unknown")),
(AND('[1]PWS Information'!$E$10="CWS",P183="Unknown")),
(AND('[1]PWS Information'!$E$10="NTNC",P183="Unknown")))),"Tier 5",
"")))))</f>
        <v/>
      </c>
      <c r="Y183" s="22"/>
      <c r="Z183" s="22"/>
    </row>
    <row r="184" spans="1:26" x14ac:dyDescent="0.35">
      <c r="A184" s="13">
        <v>47401</v>
      </c>
      <c r="B184" s="13">
        <v>10</v>
      </c>
      <c r="C184" s="13" t="s">
        <v>73</v>
      </c>
      <c r="D184" s="13" t="s">
        <v>59</v>
      </c>
      <c r="E184" s="13">
        <v>76108</v>
      </c>
      <c r="F184" s="25"/>
      <c r="G184" s="13">
        <v>32.822113999999999</v>
      </c>
      <c r="H184" s="13">
        <v>-97.495859999999993</v>
      </c>
      <c r="I184" s="26" t="s">
        <v>49</v>
      </c>
      <c r="J184" s="27" t="s">
        <v>35</v>
      </c>
      <c r="K184" s="25" t="s">
        <v>33</v>
      </c>
      <c r="L184" s="30"/>
      <c r="M184" s="26" t="s">
        <v>43</v>
      </c>
      <c r="N184" s="27" t="s">
        <v>33</v>
      </c>
      <c r="O184" s="30"/>
      <c r="P184" s="20" t="str">
        <f t="shared" si="2"/>
        <v>Non-lead</v>
      </c>
      <c r="Q184" s="31"/>
      <c r="R184" s="31"/>
      <c r="S184" s="31"/>
      <c r="T184" s="22" t="s">
        <v>34</v>
      </c>
      <c r="U184" s="22"/>
      <c r="V184" s="22"/>
      <c r="W184" s="22"/>
      <c r="X184" s="32" t="str">
        <f>IF((OR((AND('[1]PWS Information'!$E$10="CWS",T184="Single Family Residence",P184="Lead")),
(AND('[1]PWS Information'!$E$10="CWS",T184="Multiple Family Residence",'[1]PWS Information'!$E$11="Yes",P184="Lead")),
(AND('[1]PWS Information'!$E$10="NTNC",P184="Lead")))),"Tier 1",
IF((OR((AND('[1]PWS Information'!$E$10="CWS",T184="Multiple Family Residence",'[1]PWS Information'!$E$11="No",P184="Lead")),
(AND('[1]PWS Information'!$E$10="CWS",T184="Other",P184="Lead")),
(AND('[1]PWS Information'!$E$10="CWS",T184="Building",P184="Lead")))),"Tier 2",
IF((OR((AND('[1]PWS Information'!$E$10="CWS",T184="Single Family Residence",P184="Galvanized Requiring Replacement")),
(AND('[1]PWS Information'!$E$10="CWS",T184="Single Family Residence",P184="Galvanized Requiring Replacement",Q184="Yes")),
(AND('[1]PWS Information'!$E$10="NTNC",P184="Galvanized Requiring Replacement")),
(AND('[1]PWS Information'!$E$10="NTNC",T184="Single Family Residence",Q184="Yes")))),"Tier 3",
IF((OR((AND('[1]PWS Information'!$E$10="CWS",T184="Single Family Residence",R184="Yes",P184="Non-Lead", I184="Non-Lead - Copper",K184="Before 1989")),
(AND('[1]PWS Information'!$E$10="CWS",T184="Single Family Residence",R184="Yes",P184="Non-Lead", M184="Non-Lead - Copper",N184="Before 1989")))),"Tier 4",
IF((OR((AND('[1]PWS Information'!$E$10="NTNC",P184="Non-Lead")),
(AND('[1]PWS Information'!$E$10="CWS",P184="Non-Lead",R184="")),
(AND('[1]PWS Information'!$E$10="CWS",P184="Non-Lead",R184="No")),
(AND('[1]PWS Information'!$E$10="CWS",P184="Non-Lead",R184="Don't Know")),
(AND('[1]PWS Information'!$E$10="CWS",P184="Non-Lead", I184="Non-Lead - Copper", R184="Yes", K184="Between 1989 and 2014")),
(AND('[1]PWS Information'!$E$10="CWS",P184="Non-Lead", I184="Non-Lead - Copper", R184="Yes", K184="After 2014")),
(AND('[1]PWS Information'!$E$10="CWS",P184="Non-Lead", I184="Non-Lead - Copper", R184="Yes", K184="Unknown")),
(AND('[1]PWS Information'!$E$10="CWS",P184="Non-Lead", M184="Non-Lead - Copper", R184="Yes", N184="Between 1989 and 2014")),
(AND('[1]PWS Information'!$E$10="CWS",P184="Non-Lead", M184="Non-Lead - Copper", R184="Yes", N184="After 2014")),
(AND('[1]PWS Information'!$E$10="CWS",P184="Non-Lead", M184="Non-Lead - Copper", R184="Yes", N184="Unknown")),
(AND('[1]PWS Information'!$E$10="CWS",P184="Unknown")),
(AND('[1]PWS Information'!$E$10="NTNC",P184="Unknown")))),"Tier 5",
"")))))</f>
        <v/>
      </c>
      <c r="Y184" s="22"/>
      <c r="Z184" s="22"/>
    </row>
    <row r="185" spans="1:26" x14ac:dyDescent="0.35">
      <c r="A185" s="13">
        <v>91300</v>
      </c>
      <c r="B185" s="13">
        <v>11</v>
      </c>
      <c r="C185" s="13" t="s">
        <v>73</v>
      </c>
      <c r="D185" s="13" t="s">
        <v>59</v>
      </c>
      <c r="E185" s="13">
        <v>76108</v>
      </c>
      <c r="F185" s="25"/>
      <c r="G185" s="13">
        <v>32.822355000000002</v>
      </c>
      <c r="H185" s="13">
        <v>-97.496178999999998</v>
      </c>
      <c r="I185" s="26" t="s">
        <v>49</v>
      </c>
      <c r="J185" s="27" t="s">
        <v>35</v>
      </c>
      <c r="K185" s="25" t="s">
        <v>33</v>
      </c>
      <c r="L185" s="30"/>
      <c r="M185" s="26" t="s">
        <v>43</v>
      </c>
      <c r="N185" s="27" t="s">
        <v>33</v>
      </c>
      <c r="O185" s="30"/>
      <c r="P185" s="20" t="str">
        <f t="shared" si="2"/>
        <v>Non-lead</v>
      </c>
      <c r="Q185" s="31"/>
      <c r="R185" s="31"/>
      <c r="S185" s="31"/>
      <c r="T185" s="22" t="s">
        <v>34</v>
      </c>
      <c r="U185" s="22"/>
      <c r="V185" s="22"/>
      <c r="W185" s="22"/>
      <c r="X185" s="32" t="str">
        <f>IF((OR((AND('[1]PWS Information'!$E$10="CWS",T185="Single Family Residence",P185="Lead")),
(AND('[1]PWS Information'!$E$10="CWS",T185="Multiple Family Residence",'[1]PWS Information'!$E$11="Yes",P185="Lead")),
(AND('[1]PWS Information'!$E$10="NTNC",P185="Lead")))),"Tier 1",
IF((OR((AND('[1]PWS Information'!$E$10="CWS",T185="Multiple Family Residence",'[1]PWS Information'!$E$11="No",P185="Lead")),
(AND('[1]PWS Information'!$E$10="CWS",T185="Other",P185="Lead")),
(AND('[1]PWS Information'!$E$10="CWS",T185="Building",P185="Lead")))),"Tier 2",
IF((OR((AND('[1]PWS Information'!$E$10="CWS",T185="Single Family Residence",P185="Galvanized Requiring Replacement")),
(AND('[1]PWS Information'!$E$10="CWS",T185="Single Family Residence",P185="Galvanized Requiring Replacement",Q185="Yes")),
(AND('[1]PWS Information'!$E$10="NTNC",P185="Galvanized Requiring Replacement")),
(AND('[1]PWS Information'!$E$10="NTNC",T185="Single Family Residence",Q185="Yes")))),"Tier 3",
IF((OR((AND('[1]PWS Information'!$E$10="CWS",T185="Single Family Residence",R185="Yes",P185="Non-Lead", I185="Non-Lead - Copper",K185="Before 1989")),
(AND('[1]PWS Information'!$E$10="CWS",T185="Single Family Residence",R185="Yes",P185="Non-Lead", M185="Non-Lead - Copper",N185="Before 1989")))),"Tier 4",
IF((OR((AND('[1]PWS Information'!$E$10="NTNC",P185="Non-Lead")),
(AND('[1]PWS Information'!$E$10="CWS",P185="Non-Lead",R185="")),
(AND('[1]PWS Information'!$E$10="CWS",P185="Non-Lead",R185="No")),
(AND('[1]PWS Information'!$E$10="CWS",P185="Non-Lead",R185="Don't Know")),
(AND('[1]PWS Information'!$E$10="CWS",P185="Non-Lead", I185="Non-Lead - Copper", R185="Yes", K185="Between 1989 and 2014")),
(AND('[1]PWS Information'!$E$10="CWS",P185="Non-Lead", I185="Non-Lead - Copper", R185="Yes", K185="After 2014")),
(AND('[1]PWS Information'!$E$10="CWS",P185="Non-Lead", I185="Non-Lead - Copper", R185="Yes", K185="Unknown")),
(AND('[1]PWS Information'!$E$10="CWS",P185="Non-Lead", M185="Non-Lead - Copper", R185="Yes", N185="Between 1989 and 2014")),
(AND('[1]PWS Information'!$E$10="CWS",P185="Non-Lead", M185="Non-Lead - Copper", R185="Yes", N185="After 2014")),
(AND('[1]PWS Information'!$E$10="CWS",P185="Non-Lead", M185="Non-Lead - Copper", R185="Yes", N185="Unknown")),
(AND('[1]PWS Information'!$E$10="CWS",P185="Unknown")),
(AND('[1]PWS Information'!$E$10="NTNC",P185="Unknown")))),"Tier 5",
"")))))</f>
        <v/>
      </c>
      <c r="Y185" s="22"/>
      <c r="Z185" s="22"/>
    </row>
    <row r="186" spans="1:26" x14ac:dyDescent="0.35">
      <c r="A186" s="13">
        <v>85700</v>
      </c>
      <c r="B186" s="13">
        <v>12</v>
      </c>
      <c r="C186" s="13" t="s">
        <v>73</v>
      </c>
      <c r="D186" s="13" t="s">
        <v>59</v>
      </c>
      <c r="E186" s="13">
        <v>76108</v>
      </c>
      <c r="F186" s="25"/>
      <c r="G186" s="13">
        <v>32.822186000000002</v>
      </c>
      <c r="H186" s="13">
        <v>-97.495613000000006</v>
      </c>
      <c r="I186" s="26" t="s">
        <v>49</v>
      </c>
      <c r="J186" s="27" t="s">
        <v>35</v>
      </c>
      <c r="K186" s="25" t="s">
        <v>33</v>
      </c>
      <c r="L186" s="30"/>
      <c r="M186" s="26" t="s">
        <v>43</v>
      </c>
      <c r="N186" s="27" t="s">
        <v>33</v>
      </c>
      <c r="O186" s="30"/>
      <c r="P186" s="20" t="str">
        <f t="shared" si="2"/>
        <v>Non-lead</v>
      </c>
      <c r="Q186" s="31"/>
      <c r="R186" s="31"/>
      <c r="S186" s="31"/>
      <c r="T186" s="22" t="s">
        <v>34</v>
      </c>
      <c r="U186" s="22"/>
      <c r="V186" s="22"/>
      <c r="W186" s="22"/>
      <c r="X186" s="32" t="str">
        <f>IF((OR((AND('[1]PWS Information'!$E$10="CWS",T186="Single Family Residence",P186="Lead")),
(AND('[1]PWS Information'!$E$10="CWS",T186="Multiple Family Residence",'[1]PWS Information'!$E$11="Yes",P186="Lead")),
(AND('[1]PWS Information'!$E$10="NTNC",P186="Lead")))),"Tier 1",
IF((OR((AND('[1]PWS Information'!$E$10="CWS",T186="Multiple Family Residence",'[1]PWS Information'!$E$11="No",P186="Lead")),
(AND('[1]PWS Information'!$E$10="CWS",T186="Other",P186="Lead")),
(AND('[1]PWS Information'!$E$10="CWS",T186="Building",P186="Lead")))),"Tier 2",
IF((OR((AND('[1]PWS Information'!$E$10="CWS",T186="Single Family Residence",P186="Galvanized Requiring Replacement")),
(AND('[1]PWS Information'!$E$10="CWS",T186="Single Family Residence",P186="Galvanized Requiring Replacement",Q186="Yes")),
(AND('[1]PWS Information'!$E$10="NTNC",P186="Galvanized Requiring Replacement")),
(AND('[1]PWS Information'!$E$10="NTNC",T186="Single Family Residence",Q186="Yes")))),"Tier 3",
IF((OR((AND('[1]PWS Information'!$E$10="CWS",T186="Single Family Residence",R186="Yes",P186="Non-Lead", I186="Non-Lead - Copper",K186="Before 1989")),
(AND('[1]PWS Information'!$E$10="CWS",T186="Single Family Residence",R186="Yes",P186="Non-Lead", M186="Non-Lead - Copper",N186="Before 1989")))),"Tier 4",
IF((OR((AND('[1]PWS Information'!$E$10="NTNC",P186="Non-Lead")),
(AND('[1]PWS Information'!$E$10="CWS",P186="Non-Lead",R186="")),
(AND('[1]PWS Information'!$E$10="CWS",P186="Non-Lead",R186="No")),
(AND('[1]PWS Information'!$E$10="CWS",P186="Non-Lead",R186="Don't Know")),
(AND('[1]PWS Information'!$E$10="CWS",P186="Non-Lead", I186="Non-Lead - Copper", R186="Yes", K186="Between 1989 and 2014")),
(AND('[1]PWS Information'!$E$10="CWS",P186="Non-Lead", I186="Non-Lead - Copper", R186="Yes", K186="After 2014")),
(AND('[1]PWS Information'!$E$10="CWS",P186="Non-Lead", I186="Non-Lead - Copper", R186="Yes", K186="Unknown")),
(AND('[1]PWS Information'!$E$10="CWS",P186="Non-Lead", M186="Non-Lead - Copper", R186="Yes", N186="Between 1989 and 2014")),
(AND('[1]PWS Information'!$E$10="CWS",P186="Non-Lead", M186="Non-Lead - Copper", R186="Yes", N186="After 2014")),
(AND('[1]PWS Information'!$E$10="CWS",P186="Non-Lead", M186="Non-Lead - Copper", R186="Yes", N186="Unknown")),
(AND('[1]PWS Information'!$E$10="CWS",P186="Unknown")),
(AND('[1]PWS Information'!$E$10="NTNC",P186="Unknown")))),"Tier 5",
"")))))</f>
        <v/>
      </c>
      <c r="Y186" s="22"/>
      <c r="Z186" s="22"/>
    </row>
    <row r="187" spans="1:26" ht="29" x14ac:dyDescent="0.35">
      <c r="A187" s="13">
        <v>11300</v>
      </c>
      <c r="B187" s="13">
        <v>13</v>
      </c>
      <c r="C187" s="13" t="s">
        <v>73</v>
      </c>
      <c r="D187" s="13" t="s">
        <v>59</v>
      </c>
      <c r="E187" s="13">
        <v>76108</v>
      </c>
      <c r="F187" s="25"/>
      <c r="G187" s="13">
        <v>32.822566000000002</v>
      </c>
      <c r="H187" s="13">
        <v>-97.496109000000004</v>
      </c>
      <c r="I187" s="26" t="s">
        <v>49</v>
      </c>
      <c r="J187" s="27" t="s">
        <v>35</v>
      </c>
      <c r="K187" s="25" t="s">
        <v>33</v>
      </c>
      <c r="L187" s="30"/>
      <c r="M187" s="26" t="s">
        <v>52</v>
      </c>
      <c r="N187" s="27" t="s">
        <v>38</v>
      </c>
      <c r="O187" s="30"/>
      <c r="P187" s="20" t="str">
        <f t="shared" si="2"/>
        <v>Non-Lead</v>
      </c>
      <c r="Q187" s="31"/>
      <c r="R187" s="31"/>
      <c r="S187" s="31"/>
      <c r="T187" s="22" t="s">
        <v>34</v>
      </c>
      <c r="U187" s="22"/>
      <c r="V187" s="22"/>
      <c r="W187" s="22"/>
      <c r="X187" s="32" t="str">
        <f>IF((OR((AND('[1]PWS Information'!$E$10="CWS",T187="Single Family Residence",P187="Lead")),
(AND('[1]PWS Information'!$E$10="CWS",T187="Multiple Family Residence",'[1]PWS Information'!$E$11="Yes",P187="Lead")),
(AND('[1]PWS Information'!$E$10="NTNC",P187="Lead")))),"Tier 1",
IF((OR((AND('[1]PWS Information'!$E$10="CWS",T187="Multiple Family Residence",'[1]PWS Information'!$E$11="No",P187="Lead")),
(AND('[1]PWS Information'!$E$10="CWS",T187="Other",P187="Lead")),
(AND('[1]PWS Information'!$E$10="CWS",T187="Building",P187="Lead")))),"Tier 2",
IF((OR((AND('[1]PWS Information'!$E$10="CWS",T187="Single Family Residence",P187="Galvanized Requiring Replacement")),
(AND('[1]PWS Information'!$E$10="CWS",T187="Single Family Residence",P187="Galvanized Requiring Replacement",Q187="Yes")),
(AND('[1]PWS Information'!$E$10="NTNC",P187="Galvanized Requiring Replacement")),
(AND('[1]PWS Information'!$E$10="NTNC",T187="Single Family Residence",Q187="Yes")))),"Tier 3",
IF((OR((AND('[1]PWS Information'!$E$10="CWS",T187="Single Family Residence",R187="Yes",P187="Non-Lead", I187="Non-Lead - Copper",K187="Before 1989")),
(AND('[1]PWS Information'!$E$10="CWS",T187="Single Family Residence",R187="Yes",P187="Non-Lead", M187="Non-Lead - Copper",N187="Before 1989")))),"Tier 4",
IF((OR((AND('[1]PWS Information'!$E$10="NTNC",P187="Non-Lead")),
(AND('[1]PWS Information'!$E$10="CWS",P187="Non-Lead",R187="")),
(AND('[1]PWS Information'!$E$10="CWS",P187="Non-Lead",R187="No")),
(AND('[1]PWS Information'!$E$10="CWS",P187="Non-Lead",R187="Don't Know")),
(AND('[1]PWS Information'!$E$10="CWS",P187="Non-Lead", I187="Non-Lead - Copper", R187="Yes", K187="Between 1989 and 2014")),
(AND('[1]PWS Information'!$E$10="CWS",P187="Non-Lead", I187="Non-Lead - Copper", R187="Yes", K187="After 2014")),
(AND('[1]PWS Information'!$E$10="CWS",P187="Non-Lead", I187="Non-Lead - Copper", R187="Yes", K187="Unknown")),
(AND('[1]PWS Information'!$E$10="CWS",P187="Non-Lead", M187="Non-Lead - Copper", R187="Yes", N187="Between 1989 and 2014")),
(AND('[1]PWS Information'!$E$10="CWS",P187="Non-Lead", M187="Non-Lead - Copper", R187="Yes", N187="After 2014")),
(AND('[1]PWS Information'!$E$10="CWS",P187="Non-Lead", M187="Non-Lead - Copper", R187="Yes", N187="Unknown")),
(AND('[1]PWS Information'!$E$10="CWS",P187="Unknown")),
(AND('[1]PWS Information'!$E$10="NTNC",P187="Unknown")))),"Tier 5",
"")))))</f>
        <v/>
      </c>
      <c r="Y187" s="22"/>
      <c r="Z187" s="22"/>
    </row>
    <row r="188" spans="1:26" x14ac:dyDescent="0.35">
      <c r="A188" s="13">
        <v>82501</v>
      </c>
      <c r="B188" s="13">
        <v>14</v>
      </c>
      <c r="C188" s="13" t="s">
        <v>73</v>
      </c>
      <c r="D188" s="13" t="s">
        <v>59</v>
      </c>
      <c r="E188" s="13">
        <v>76108</v>
      </c>
      <c r="F188" s="25"/>
      <c r="G188" s="13">
        <v>32.822620999999998</v>
      </c>
      <c r="H188" s="13">
        <v>-97.495562000000007</v>
      </c>
      <c r="I188" s="26" t="s">
        <v>49</v>
      </c>
      <c r="J188" s="27" t="s">
        <v>35</v>
      </c>
      <c r="K188" s="25" t="s">
        <v>33</v>
      </c>
      <c r="L188" s="30"/>
      <c r="M188" s="26" t="s">
        <v>49</v>
      </c>
      <c r="N188" s="27" t="s">
        <v>33</v>
      </c>
      <c r="O188" s="30"/>
      <c r="P188" s="20" t="str">
        <f t="shared" si="2"/>
        <v>Non-Lead</v>
      </c>
      <c r="Q188" s="31"/>
      <c r="R188" s="31"/>
      <c r="S188" s="31"/>
      <c r="T188" s="22" t="s">
        <v>34</v>
      </c>
      <c r="U188" s="22"/>
      <c r="V188" s="22"/>
      <c r="W188" s="22"/>
      <c r="X188" s="32" t="str">
        <f>IF((OR((AND('[1]PWS Information'!$E$10="CWS",T188="Single Family Residence",P188="Lead")),
(AND('[1]PWS Information'!$E$10="CWS",T188="Multiple Family Residence",'[1]PWS Information'!$E$11="Yes",P188="Lead")),
(AND('[1]PWS Information'!$E$10="NTNC",P188="Lead")))),"Tier 1",
IF((OR((AND('[1]PWS Information'!$E$10="CWS",T188="Multiple Family Residence",'[1]PWS Information'!$E$11="No",P188="Lead")),
(AND('[1]PWS Information'!$E$10="CWS",T188="Other",P188="Lead")),
(AND('[1]PWS Information'!$E$10="CWS",T188="Building",P188="Lead")))),"Tier 2",
IF((OR((AND('[1]PWS Information'!$E$10="CWS",T188="Single Family Residence",P188="Galvanized Requiring Replacement")),
(AND('[1]PWS Information'!$E$10="CWS",T188="Single Family Residence",P188="Galvanized Requiring Replacement",Q188="Yes")),
(AND('[1]PWS Information'!$E$10="NTNC",P188="Galvanized Requiring Replacement")),
(AND('[1]PWS Information'!$E$10="NTNC",T188="Single Family Residence",Q188="Yes")))),"Tier 3",
IF((OR((AND('[1]PWS Information'!$E$10="CWS",T188="Single Family Residence",R188="Yes",P188="Non-Lead", I188="Non-Lead - Copper",K188="Before 1989")),
(AND('[1]PWS Information'!$E$10="CWS",T188="Single Family Residence",R188="Yes",P188="Non-Lead", M188="Non-Lead - Copper",N188="Before 1989")))),"Tier 4",
IF((OR((AND('[1]PWS Information'!$E$10="NTNC",P188="Non-Lead")),
(AND('[1]PWS Information'!$E$10="CWS",P188="Non-Lead",R188="")),
(AND('[1]PWS Information'!$E$10="CWS",P188="Non-Lead",R188="No")),
(AND('[1]PWS Information'!$E$10="CWS",P188="Non-Lead",R188="Don't Know")),
(AND('[1]PWS Information'!$E$10="CWS",P188="Non-Lead", I188="Non-Lead - Copper", R188="Yes", K188="Between 1989 and 2014")),
(AND('[1]PWS Information'!$E$10="CWS",P188="Non-Lead", I188="Non-Lead - Copper", R188="Yes", K188="After 2014")),
(AND('[1]PWS Information'!$E$10="CWS",P188="Non-Lead", I188="Non-Lead - Copper", R188="Yes", K188="Unknown")),
(AND('[1]PWS Information'!$E$10="CWS",P188="Non-Lead", M188="Non-Lead - Copper", R188="Yes", N188="Between 1989 and 2014")),
(AND('[1]PWS Information'!$E$10="CWS",P188="Non-Lead", M188="Non-Lead - Copper", R188="Yes", N188="After 2014")),
(AND('[1]PWS Information'!$E$10="CWS",P188="Non-Lead", M188="Non-Lead - Copper", R188="Yes", N188="Unknown")),
(AND('[1]PWS Information'!$E$10="CWS",P188="Unknown")),
(AND('[1]PWS Information'!$E$10="NTNC",P188="Unknown")))),"Tier 5",
"")))))</f>
        <v/>
      </c>
      <c r="Y188" s="22"/>
      <c r="Z188" s="22"/>
    </row>
    <row r="189" spans="1:26" x14ac:dyDescent="0.35">
      <c r="A189" s="13">
        <v>11206</v>
      </c>
      <c r="B189" s="13">
        <v>16</v>
      </c>
      <c r="C189" s="13" t="s">
        <v>73</v>
      </c>
      <c r="D189" s="13" t="s">
        <v>59</v>
      </c>
      <c r="E189" s="13">
        <v>76108</v>
      </c>
      <c r="F189" s="25"/>
      <c r="G189" s="13">
        <v>32.822800999999998</v>
      </c>
      <c r="H189" s="13">
        <v>-97.495772000000002</v>
      </c>
      <c r="I189" s="26" t="s">
        <v>49</v>
      </c>
      <c r="J189" s="27" t="s">
        <v>35</v>
      </c>
      <c r="K189" s="25" t="s">
        <v>33</v>
      </c>
      <c r="L189" s="30"/>
      <c r="M189" s="26" t="s">
        <v>49</v>
      </c>
      <c r="N189" s="27" t="s">
        <v>33</v>
      </c>
      <c r="O189" s="30"/>
      <c r="P189" s="20" t="str">
        <f t="shared" si="2"/>
        <v>Non-Lead</v>
      </c>
      <c r="Q189" s="31"/>
      <c r="R189" s="31"/>
      <c r="S189" s="31"/>
      <c r="T189" s="22" t="s">
        <v>34</v>
      </c>
      <c r="U189" s="22"/>
      <c r="V189" s="22"/>
      <c r="W189" s="22"/>
      <c r="X189" s="32" t="str">
        <f>IF((OR((AND('[1]PWS Information'!$E$10="CWS",T189="Single Family Residence",P189="Lead")),
(AND('[1]PWS Information'!$E$10="CWS",T189="Multiple Family Residence",'[1]PWS Information'!$E$11="Yes",P189="Lead")),
(AND('[1]PWS Information'!$E$10="NTNC",P189="Lead")))),"Tier 1",
IF((OR((AND('[1]PWS Information'!$E$10="CWS",T189="Multiple Family Residence",'[1]PWS Information'!$E$11="No",P189="Lead")),
(AND('[1]PWS Information'!$E$10="CWS",T189="Other",P189="Lead")),
(AND('[1]PWS Information'!$E$10="CWS",T189="Building",P189="Lead")))),"Tier 2",
IF((OR((AND('[1]PWS Information'!$E$10="CWS",T189="Single Family Residence",P189="Galvanized Requiring Replacement")),
(AND('[1]PWS Information'!$E$10="CWS",T189="Single Family Residence",P189="Galvanized Requiring Replacement",Q189="Yes")),
(AND('[1]PWS Information'!$E$10="NTNC",P189="Galvanized Requiring Replacement")),
(AND('[1]PWS Information'!$E$10="NTNC",T189="Single Family Residence",Q189="Yes")))),"Tier 3",
IF((OR((AND('[1]PWS Information'!$E$10="CWS",T189="Single Family Residence",R189="Yes",P189="Non-Lead", I189="Non-Lead - Copper",K189="Before 1989")),
(AND('[1]PWS Information'!$E$10="CWS",T189="Single Family Residence",R189="Yes",P189="Non-Lead", M189="Non-Lead - Copper",N189="Before 1989")))),"Tier 4",
IF((OR((AND('[1]PWS Information'!$E$10="NTNC",P189="Non-Lead")),
(AND('[1]PWS Information'!$E$10="CWS",P189="Non-Lead",R189="")),
(AND('[1]PWS Information'!$E$10="CWS",P189="Non-Lead",R189="No")),
(AND('[1]PWS Information'!$E$10="CWS",P189="Non-Lead",R189="Don't Know")),
(AND('[1]PWS Information'!$E$10="CWS",P189="Non-Lead", I189="Non-Lead - Copper", R189="Yes", K189="Between 1989 and 2014")),
(AND('[1]PWS Information'!$E$10="CWS",P189="Non-Lead", I189="Non-Lead - Copper", R189="Yes", K189="After 2014")),
(AND('[1]PWS Information'!$E$10="CWS",P189="Non-Lead", I189="Non-Lead - Copper", R189="Yes", K189="Unknown")),
(AND('[1]PWS Information'!$E$10="CWS",P189="Non-Lead", M189="Non-Lead - Copper", R189="Yes", N189="Between 1989 and 2014")),
(AND('[1]PWS Information'!$E$10="CWS",P189="Non-Lead", M189="Non-Lead - Copper", R189="Yes", N189="After 2014")),
(AND('[1]PWS Information'!$E$10="CWS",P189="Non-Lead", M189="Non-Lead - Copper", R189="Yes", N189="Unknown")),
(AND('[1]PWS Information'!$E$10="CWS",P189="Unknown")),
(AND('[1]PWS Information'!$E$10="NTNC",P189="Unknown")))),"Tier 5",
"")))))</f>
        <v/>
      </c>
      <c r="Y189" s="22"/>
      <c r="Z189" s="22"/>
    </row>
    <row r="190" spans="1:26" x14ac:dyDescent="0.35">
      <c r="A190" s="13">
        <v>11500</v>
      </c>
      <c r="B190" s="13">
        <v>201</v>
      </c>
      <c r="C190" s="13" t="s">
        <v>74</v>
      </c>
      <c r="D190" s="13" t="s">
        <v>59</v>
      </c>
      <c r="E190" s="13">
        <v>76108</v>
      </c>
      <c r="F190" s="25"/>
      <c r="G190" s="13">
        <v>32.821986000000003</v>
      </c>
      <c r="H190" s="13">
        <v>-97.496883999999994</v>
      </c>
      <c r="I190" s="26" t="s">
        <v>49</v>
      </c>
      <c r="J190" s="27" t="s">
        <v>35</v>
      </c>
      <c r="K190" s="25" t="s">
        <v>33</v>
      </c>
      <c r="L190" s="30"/>
      <c r="M190" s="26" t="s">
        <v>43</v>
      </c>
      <c r="N190" s="27" t="s">
        <v>33</v>
      </c>
      <c r="O190" s="30"/>
      <c r="P190" s="20" t="str">
        <f t="shared" si="2"/>
        <v>Non-lead</v>
      </c>
      <c r="Q190" s="31"/>
      <c r="R190" s="31"/>
      <c r="S190" s="31"/>
      <c r="T190" s="22" t="s">
        <v>34</v>
      </c>
      <c r="U190" s="22"/>
      <c r="V190" s="22"/>
      <c r="W190" s="22"/>
      <c r="X190" s="32" t="str">
        <f>IF((OR((AND('[1]PWS Information'!$E$10="CWS",T190="Single Family Residence",P190="Lead")),
(AND('[1]PWS Information'!$E$10="CWS",T190="Multiple Family Residence",'[1]PWS Information'!$E$11="Yes",P190="Lead")),
(AND('[1]PWS Information'!$E$10="NTNC",P190="Lead")))),"Tier 1",
IF((OR((AND('[1]PWS Information'!$E$10="CWS",T190="Multiple Family Residence",'[1]PWS Information'!$E$11="No",P190="Lead")),
(AND('[1]PWS Information'!$E$10="CWS",T190="Other",P190="Lead")),
(AND('[1]PWS Information'!$E$10="CWS",T190="Building",P190="Lead")))),"Tier 2",
IF((OR((AND('[1]PWS Information'!$E$10="CWS",T190="Single Family Residence",P190="Galvanized Requiring Replacement")),
(AND('[1]PWS Information'!$E$10="CWS",T190="Single Family Residence",P190="Galvanized Requiring Replacement",Q190="Yes")),
(AND('[1]PWS Information'!$E$10="NTNC",P190="Galvanized Requiring Replacement")),
(AND('[1]PWS Information'!$E$10="NTNC",T190="Single Family Residence",Q190="Yes")))),"Tier 3",
IF((OR((AND('[1]PWS Information'!$E$10="CWS",T190="Single Family Residence",R190="Yes",P190="Non-Lead", I190="Non-Lead - Copper",K190="Before 1989")),
(AND('[1]PWS Information'!$E$10="CWS",T190="Single Family Residence",R190="Yes",P190="Non-Lead", M190="Non-Lead - Copper",N190="Before 1989")))),"Tier 4",
IF((OR((AND('[1]PWS Information'!$E$10="NTNC",P190="Non-Lead")),
(AND('[1]PWS Information'!$E$10="CWS",P190="Non-Lead",R190="")),
(AND('[1]PWS Information'!$E$10="CWS",P190="Non-Lead",R190="No")),
(AND('[1]PWS Information'!$E$10="CWS",P190="Non-Lead",R190="Don't Know")),
(AND('[1]PWS Information'!$E$10="CWS",P190="Non-Lead", I190="Non-Lead - Copper", R190="Yes", K190="Between 1989 and 2014")),
(AND('[1]PWS Information'!$E$10="CWS",P190="Non-Lead", I190="Non-Lead - Copper", R190="Yes", K190="After 2014")),
(AND('[1]PWS Information'!$E$10="CWS",P190="Non-Lead", I190="Non-Lead - Copper", R190="Yes", K190="Unknown")),
(AND('[1]PWS Information'!$E$10="CWS",P190="Non-Lead", M190="Non-Lead - Copper", R190="Yes", N190="Between 1989 and 2014")),
(AND('[1]PWS Information'!$E$10="CWS",P190="Non-Lead", M190="Non-Lead - Copper", R190="Yes", N190="After 2014")),
(AND('[1]PWS Information'!$E$10="CWS",P190="Non-Lead", M190="Non-Lead - Copper", R190="Yes", N190="Unknown")),
(AND('[1]PWS Information'!$E$10="CWS",P190="Unknown")),
(AND('[1]PWS Information'!$E$10="NTNC",P190="Unknown")))),"Tier 5",
"")))))</f>
        <v/>
      </c>
      <c r="Y190" s="22"/>
      <c r="Z190" s="22"/>
    </row>
    <row r="191" spans="1:26" x14ac:dyDescent="0.35">
      <c r="A191" s="13">
        <v>109701</v>
      </c>
      <c r="B191" s="13">
        <v>203</v>
      </c>
      <c r="C191" s="13" t="s">
        <v>74</v>
      </c>
      <c r="D191" s="13" t="s">
        <v>59</v>
      </c>
      <c r="E191" s="13">
        <v>76108</v>
      </c>
      <c r="F191" s="25"/>
      <c r="G191" s="13">
        <v>32.821922999999998</v>
      </c>
      <c r="H191" s="13">
        <v>-97.496549999999999</v>
      </c>
      <c r="I191" s="26" t="s">
        <v>49</v>
      </c>
      <c r="J191" s="27" t="s">
        <v>35</v>
      </c>
      <c r="K191" s="25" t="s">
        <v>33</v>
      </c>
      <c r="L191" s="30"/>
      <c r="M191" s="26" t="s">
        <v>43</v>
      </c>
      <c r="N191" s="27" t="s">
        <v>33</v>
      </c>
      <c r="O191" s="30"/>
      <c r="P191" s="20" t="str">
        <f t="shared" si="2"/>
        <v>Non-lead</v>
      </c>
      <c r="Q191" s="31"/>
      <c r="R191" s="31"/>
      <c r="S191" s="31"/>
      <c r="T191" s="22" t="s">
        <v>34</v>
      </c>
      <c r="U191" s="22"/>
      <c r="V191" s="22"/>
      <c r="W191" s="22"/>
      <c r="X191" s="32" t="str">
        <f>IF((OR((AND('[1]PWS Information'!$E$10="CWS",T191="Single Family Residence",P191="Lead")),
(AND('[1]PWS Information'!$E$10="CWS",T191="Multiple Family Residence",'[1]PWS Information'!$E$11="Yes",P191="Lead")),
(AND('[1]PWS Information'!$E$10="NTNC",P191="Lead")))),"Tier 1",
IF((OR((AND('[1]PWS Information'!$E$10="CWS",T191="Multiple Family Residence",'[1]PWS Information'!$E$11="No",P191="Lead")),
(AND('[1]PWS Information'!$E$10="CWS",T191="Other",P191="Lead")),
(AND('[1]PWS Information'!$E$10="CWS",T191="Building",P191="Lead")))),"Tier 2",
IF((OR((AND('[1]PWS Information'!$E$10="CWS",T191="Single Family Residence",P191="Galvanized Requiring Replacement")),
(AND('[1]PWS Information'!$E$10="CWS",T191="Single Family Residence",P191="Galvanized Requiring Replacement",Q191="Yes")),
(AND('[1]PWS Information'!$E$10="NTNC",P191="Galvanized Requiring Replacement")),
(AND('[1]PWS Information'!$E$10="NTNC",T191="Single Family Residence",Q191="Yes")))),"Tier 3",
IF((OR((AND('[1]PWS Information'!$E$10="CWS",T191="Single Family Residence",R191="Yes",P191="Non-Lead", I191="Non-Lead - Copper",K191="Before 1989")),
(AND('[1]PWS Information'!$E$10="CWS",T191="Single Family Residence",R191="Yes",P191="Non-Lead", M191="Non-Lead - Copper",N191="Before 1989")))),"Tier 4",
IF((OR((AND('[1]PWS Information'!$E$10="NTNC",P191="Non-Lead")),
(AND('[1]PWS Information'!$E$10="CWS",P191="Non-Lead",R191="")),
(AND('[1]PWS Information'!$E$10="CWS",P191="Non-Lead",R191="No")),
(AND('[1]PWS Information'!$E$10="CWS",P191="Non-Lead",R191="Don't Know")),
(AND('[1]PWS Information'!$E$10="CWS",P191="Non-Lead", I191="Non-Lead - Copper", R191="Yes", K191="Between 1989 and 2014")),
(AND('[1]PWS Information'!$E$10="CWS",P191="Non-Lead", I191="Non-Lead - Copper", R191="Yes", K191="After 2014")),
(AND('[1]PWS Information'!$E$10="CWS",P191="Non-Lead", I191="Non-Lead - Copper", R191="Yes", K191="Unknown")),
(AND('[1]PWS Information'!$E$10="CWS",P191="Non-Lead", M191="Non-Lead - Copper", R191="Yes", N191="Between 1989 and 2014")),
(AND('[1]PWS Information'!$E$10="CWS",P191="Non-Lead", M191="Non-Lead - Copper", R191="Yes", N191="After 2014")),
(AND('[1]PWS Information'!$E$10="CWS",P191="Non-Lead", M191="Non-Lead - Copper", R191="Yes", N191="Unknown")),
(AND('[1]PWS Information'!$E$10="CWS",P191="Unknown")),
(AND('[1]PWS Information'!$E$10="NTNC",P191="Unknown")))),"Tier 5",
"")))))</f>
        <v/>
      </c>
      <c r="Y191" s="22"/>
      <c r="Z191" s="22"/>
    </row>
    <row r="192" spans="1:26" x14ac:dyDescent="0.35">
      <c r="A192" s="13">
        <v>11700</v>
      </c>
      <c r="B192" s="13">
        <v>205</v>
      </c>
      <c r="C192" s="13" t="s">
        <v>74</v>
      </c>
      <c r="D192" s="13" t="s">
        <v>59</v>
      </c>
      <c r="E192" s="13">
        <v>76108</v>
      </c>
      <c r="F192" s="25"/>
      <c r="G192" s="13">
        <v>32.821759999999998</v>
      </c>
      <c r="H192" s="13">
        <v>-97.496320999999995</v>
      </c>
      <c r="I192" s="26" t="s">
        <v>49</v>
      </c>
      <c r="J192" s="27" t="s">
        <v>35</v>
      </c>
      <c r="K192" s="25" t="s">
        <v>33</v>
      </c>
      <c r="L192" s="30"/>
      <c r="M192" s="26" t="s">
        <v>52</v>
      </c>
      <c r="N192" s="27"/>
      <c r="O192" s="30"/>
      <c r="P192" s="20" t="str">
        <f t="shared" si="2"/>
        <v>Non-Lead</v>
      </c>
      <c r="Q192" s="31"/>
      <c r="R192" s="31"/>
      <c r="S192" s="31"/>
      <c r="T192" s="22" t="s">
        <v>34</v>
      </c>
      <c r="U192" s="22"/>
      <c r="V192" s="22"/>
      <c r="W192" s="22"/>
      <c r="X192" s="32" t="str">
        <f>IF((OR((AND('[1]PWS Information'!$E$10="CWS",T192="Single Family Residence",P192="Lead")),
(AND('[1]PWS Information'!$E$10="CWS",T192="Multiple Family Residence",'[1]PWS Information'!$E$11="Yes",P192="Lead")),
(AND('[1]PWS Information'!$E$10="NTNC",P192="Lead")))),"Tier 1",
IF((OR((AND('[1]PWS Information'!$E$10="CWS",T192="Multiple Family Residence",'[1]PWS Information'!$E$11="No",P192="Lead")),
(AND('[1]PWS Information'!$E$10="CWS",T192="Other",P192="Lead")),
(AND('[1]PWS Information'!$E$10="CWS",T192="Building",P192="Lead")))),"Tier 2",
IF((OR((AND('[1]PWS Information'!$E$10="CWS",T192="Single Family Residence",P192="Galvanized Requiring Replacement")),
(AND('[1]PWS Information'!$E$10="CWS",T192="Single Family Residence",P192="Galvanized Requiring Replacement",Q192="Yes")),
(AND('[1]PWS Information'!$E$10="NTNC",P192="Galvanized Requiring Replacement")),
(AND('[1]PWS Information'!$E$10="NTNC",T192="Single Family Residence",Q192="Yes")))),"Tier 3",
IF((OR((AND('[1]PWS Information'!$E$10="CWS",T192="Single Family Residence",R192="Yes",P192="Non-Lead", I192="Non-Lead - Copper",K192="Before 1989")),
(AND('[1]PWS Information'!$E$10="CWS",T192="Single Family Residence",R192="Yes",P192="Non-Lead", M192="Non-Lead - Copper",N192="Before 1989")))),"Tier 4",
IF((OR((AND('[1]PWS Information'!$E$10="NTNC",P192="Non-Lead")),
(AND('[1]PWS Information'!$E$10="CWS",P192="Non-Lead",R192="")),
(AND('[1]PWS Information'!$E$10="CWS",P192="Non-Lead",R192="No")),
(AND('[1]PWS Information'!$E$10="CWS",P192="Non-Lead",R192="Don't Know")),
(AND('[1]PWS Information'!$E$10="CWS",P192="Non-Lead", I192="Non-Lead - Copper", R192="Yes", K192="Between 1989 and 2014")),
(AND('[1]PWS Information'!$E$10="CWS",P192="Non-Lead", I192="Non-Lead - Copper", R192="Yes", K192="After 2014")),
(AND('[1]PWS Information'!$E$10="CWS",P192="Non-Lead", I192="Non-Lead - Copper", R192="Yes", K192="Unknown")),
(AND('[1]PWS Information'!$E$10="CWS",P192="Non-Lead", M192="Non-Lead - Copper", R192="Yes", N192="Between 1989 and 2014")),
(AND('[1]PWS Information'!$E$10="CWS",P192="Non-Lead", M192="Non-Lead - Copper", R192="Yes", N192="After 2014")),
(AND('[1]PWS Information'!$E$10="CWS",P192="Non-Lead", M192="Non-Lead - Copper", R192="Yes", N192="Unknown")),
(AND('[1]PWS Information'!$E$10="CWS",P192="Unknown")),
(AND('[1]PWS Information'!$E$10="NTNC",P192="Unknown")))),"Tier 5",
"")))))</f>
        <v/>
      </c>
      <c r="Y192" s="22"/>
      <c r="Z192" s="22"/>
    </row>
    <row r="193" spans="1:26" x14ac:dyDescent="0.35">
      <c r="A193" s="13">
        <v>11802</v>
      </c>
      <c r="B193" s="13">
        <v>207</v>
      </c>
      <c r="C193" s="13" t="s">
        <v>74</v>
      </c>
      <c r="D193" s="13" t="s">
        <v>59</v>
      </c>
      <c r="E193" s="13">
        <v>76108</v>
      </c>
      <c r="F193" s="25"/>
      <c r="G193" s="13">
        <v>32.821638999999998</v>
      </c>
      <c r="H193" s="13">
        <v>-97.496151999999995</v>
      </c>
      <c r="I193" s="26" t="s">
        <v>49</v>
      </c>
      <c r="J193" s="27" t="s">
        <v>35</v>
      </c>
      <c r="K193" s="25" t="s">
        <v>33</v>
      </c>
      <c r="L193" s="30"/>
      <c r="M193" s="26" t="s">
        <v>52</v>
      </c>
      <c r="N193" s="27"/>
      <c r="O193" s="30"/>
      <c r="P193" s="20" t="str">
        <f t="shared" si="2"/>
        <v>Non-Lead</v>
      </c>
      <c r="Q193" s="31"/>
      <c r="R193" s="31"/>
      <c r="S193" s="31"/>
      <c r="T193" s="22" t="s">
        <v>34</v>
      </c>
      <c r="U193" s="22"/>
      <c r="V193" s="22"/>
      <c r="W193" s="22"/>
      <c r="X193" s="32" t="str">
        <f>IF((OR((AND('[1]PWS Information'!$E$10="CWS",T193="Single Family Residence",P193="Lead")),
(AND('[1]PWS Information'!$E$10="CWS",T193="Multiple Family Residence",'[1]PWS Information'!$E$11="Yes",P193="Lead")),
(AND('[1]PWS Information'!$E$10="NTNC",P193="Lead")))),"Tier 1",
IF((OR((AND('[1]PWS Information'!$E$10="CWS",T193="Multiple Family Residence",'[1]PWS Information'!$E$11="No",P193="Lead")),
(AND('[1]PWS Information'!$E$10="CWS",T193="Other",P193="Lead")),
(AND('[1]PWS Information'!$E$10="CWS",T193="Building",P193="Lead")))),"Tier 2",
IF((OR((AND('[1]PWS Information'!$E$10="CWS",T193="Single Family Residence",P193="Galvanized Requiring Replacement")),
(AND('[1]PWS Information'!$E$10="CWS",T193="Single Family Residence",P193="Galvanized Requiring Replacement",Q193="Yes")),
(AND('[1]PWS Information'!$E$10="NTNC",P193="Galvanized Requiring Replacement")),
(AND('[1]PWS Information'!$E$10="NTNC",T193="Single Family Residence",Q193="Yes")))),"Tier 3",
IF((OR((AND('[1]PWS Information'!$E$10="CWS",T193="Single Family Residence",R193="Yes",P193="Non-Lead", I193="Non-Lead - Copper",K193="Before 1989")),
(AND('[1]PWS Information'!$E$10="CWS",T193="Single Family Residence",R193="Yes",P193="Non-Lead", M193="Non-Lead - Copper",N193="Before 1989")))),"Tier 4",
IF((OR((AND('[1]PWS Information'!$E$10="NTNC",P193="Non-Lead")),
(AND('[1]PWS Information'!$E$10="CWS",P193="Non-Lead",R193="")),
(AND('[1]PWS Information'!$E$10="CWS",P193="Non-Lead",R193="No")),
(AND('[1]PWS Information'!$E$10="CWS",P193="Non-Lead",R193="Don't Know")),
(AND('[1]PWS Information'!$E$10="CWS",P193="Non-Lead", I193="Non-Lead - Copper", R193="Yes", K193="Between 1989 and 2014")),
(AND('[1]PWS Information'!$E$10="CWS",P193="Non-Lead", I193="Non-Lead - Copper", R193="Yes", K193="After 2014")),
(AND('[1]PWS Information'!$E$10="CWS",P193="Non-Lead", I193="Non-Lead - Copper", R193="Yes", K193="Unknown")),
(AND('[1]PWS Information'!$E$10="CWS",P193="Non-Lead", M193="Non-Lead - Copper", R193="Yes", N193="Between 1989 and 2014")),
(AND('[1]PWS Information'!$E$10="CWS",P193="Non-Lead", M193="Non-Lead - Copper", R193="Yes", N193="After 2014")),
(AND('[1]PWS Information'!$E$10="CWS",P193="Non-Lead", M193="Non-Lead - Copper", R193="Yes", N193="Unknown")),
(AND('[1]PWS Information'!$E$10="CWS",P193="Unknown")),
(AND('[1]PWS Information'!$E$10="NTNC",P193="Unknown")))),"Tier 5",
"")))))</f>
        <v/>
      </c>
      <c r="Y193" s="22"/>
      <c r="Z193" s="22"/>
    </row>
    <row r="194" spans="1:26" x14ac:dyDescent="0.35">
      <c r="A194" s="13">
        <v>11900</v>
      </c>
      <c r="B194" s="13">
        <v>209</v>
      </c>
      <c r="C194" s="13" t="s">
        <v>74</v>
      </c>
      <c r="D194" s="13" t="s">
        <v>59</v>
      </c>
      <c r="E194" s="13">
        <v>76108</v>
      </c>
      <c r="F194" s="25"/>
      <c r="G194" s="13">
        <v>32.821475999999997</v>
      </c>
      <c r="H194" s="13">
        <v>-97.495906000000005</v>
      </c>
      <c r="I194" s="26" t="s">
        <v>49</v>
      </c>
      <c r="J194" s="27" t="s">
        <v>35</v>
      </c>
      <c r="K194" s="25" t="s">
        <v>33</v>
      </c>
      <c r="L194" s="30"/>
      <c r="M194" s="26" t="s">
        <v>43</v>
      </c>
      <c r="N194" s="27" t="s">
        <v>33</v>
      </c>
      <c r="O194" s="30"/>
      <c r="P194" s="20" t="str">
        <f t="shared" si="2"/>
        <v>Non-lead</v>
      </c>
      <c r="Q194" s="31"/>
      <c r="R194" s="31"/>
      <c r="S194" s="31"/>
      <c r="T194" s="22" t="s">
        <v>34</v>
      </c>
      <c r="U194" s="22"/>
      <c r="V194" s="22"/>
      <c r="W194" s="22"/>
      <c r="X194" s="32" t="str">
        <f>IF((OR((AND('[1]PWS Information'!$E$10="CWS",T194="Single Family Residence",P194="Lead")),
(AND('[1]PWS Information'!$E$10="CWS",T194="Multiple Family Residence",'[1]PWS Information'!$E$11="Yes",P194="Lead")),
(AND('[1]PWS Information'!$E$10="NTNC",P194="Lead")))),"Tier 1",
IF((OR((AND('[1]PWS Information'!$E$10="CWS",T194="Multiple Family Residence",'[1]PWS Information'!$E$11="No",P194="Lead")),
(AND('[1]PWS Information'!$E$10="CWS",T194="Other",P194="Lead")),
(AND('[1]PWS Information'!$E$10="CWS",T194="Building",P194="Lead")))),"Tier 2",
IF((OR((AND('[1]PWS Information'!$E$10="CWS",T194="Single Family Residence",P194="Galvanized Requiring Replacement")),
(AND('[1]PWS Information'!$E$10="CWS",T194="Single Family Residence",P194="Galvanized Requiring Replacement",Q194="Yes")),
(AND('[1]PWS Information'!$E$10="NTNC",P194="Galvanized Requiring Replacement")),
(AND('[1]PWS Information'!$E$10="NTNC",T194="Single Family Residence",Q194="Yes")))),"Tier 3",
IF((OR((AND('[1]PWS Information'!$E$10="CWS",T194="Single Family Residence",R194="Yes",P194="Non-Lead", I194="Non-Lead - Copper",K194="Before 1989")),
(AND('[1]PWS Information'!$E$10="CWS",T194="Single Family Residence",R194="Yes",P194="Non-Lead", M194="Non-Lead - Copper",N194="Before 1989")))),"Tier 4",
IF((OR((AND('[1]PWS Information'!$E$10="NTNC",P194="Non-Lead")),
(AND('[1]PWS Information'!$E$10="CWS",P194="Non-Lead",R194="")),
(AND('[1]PWS Information'!$E$10="CWS",P194="Non-Lead",R194="No")),
(AND('[1]PWS Information'!$E$10="CWS",P194="Non-Lead",R194="Don't Know")),
(AND('[1]PWS Information'!$E$10="CWS",P194="Non-Lead", I194="Non-Lead - Copper", R194="Yes", K194="Between 1989 and 2014")),
(AND('[1]PWS Information'!$E$10="CWS",P194="Non-Lead", I194="Non-Lead - Copper", R194="Yes", K194="After 2014")),
(AND('[1]PWS Information'!$E$10="CWS",P194="Non-Lead", I194="Non-Lead - Copper", R194="Yes", K194="Unknown")),
(AND('[1]PWS Information'!$E$10="CWS",P194="Non-Lead", M194="Non-Lead - Copper", R194="Yes", N194="Between 1989 and 2014")),
(AND('[1]PWS Information'!$E$10="CWS",P194="Non-Lead", M194="Non-Lead - Copper", R194="Yes", N194="After 2014")),
(AND('[1]PWS Information'!$E$10="CWS",P194="Non-Lead", M194="Non-Lead - Copper", R194="Yes", N194="Unknown")),
(AND('[1]PWS Information'!$E$10="CWS",P194="Unknown")),
(AND('[1]PWS Information'!$E$10="NTNC",P194="Unknown")))),"Tier 5",
"")))))</f>
        <v/>
      </c>
      <c r="Y194" s="22"/>
      <c r="Z194" s="22"/>
    </row>
    <row r="195" spans="1:26" x14ac:dyDescent="0.35">
      <c r="A195" s="13">
        <v>7301</v>
      </c>
      <c r="B195" s="13">
        <v>210</v>
      </c>
      <c r="C195" s="13" t="s">
        <v>74</v>
      </c>
      <c r="D195" s="13" t="s">
        <v>59</v>
      </c>
      <c r="E195" s="13">
        <v>76108</v>
      </c>
      <c r="F195" s="25"/>
      <c r="G195" s="13">
        <v>32.821815999999998</v>
      </c>
      <c r="H195" s="13">
        <v>-97.495515999999995</v>
      </c>
      <c r="I195" s="26" t="s">
        <v>49</v>
      </c>
      <c r="J195" s="27" t="s">
        <v>35</v>
      </c>
      <c r="K195" s="25" t="s">
        <v>33</v>
      </c>
      <c r="L195" s="30"/>
      <c r="M195" s="26" t="s">
        <v>43</v>
      </c>
      <c r="N195" s="27" t="s">
        <v>33</v>
      </c>
      <c r="O195" s="30"/>
      <c r="P195" s="20" t="str">
        <f t="shared" ref="P195:P258" si="3">IF((OR(I195="Lead")),"Lead",
IF((OR(M195="Lead")),"Lead",
IF((OR(I195="Lead-lined galvanized")),"Lead",
IF((OR(M195="Lead-lined galvanized")),"Lead",
IF((OR((AND(I195="Unknown - Likely Lead",M195="Galvanized")),
(AND(I195="Unknown - Unlikely Lead",M195="Galvanized")),
(AND(I195="Unknown - Material Unknown",M195="Galvanized")))),"Galvanized Requiring Replacement",
IF((OR((AND(I195="Non-lead - Copper",J195="Yes",M195="Galvanized")),
(AND(I195="Non-lead - Copper",J195="Don't know",M195="Galvanized")),
(AND(I195="Non-lead - Copper",J195="",M195="Galvanized")),
(AND(I195="Non-lead - Plastic",J195="Yes",M195="Galvanized")),
(AND(I195="Non-lead - Plastic",J195="Don't know",M195="Galvanized")),
(AND(I195="Non-lead - Plastic",J195="",M195="Galvanized")),
(AND(I195="Non-lead",J195="Yes",M195="Galvanized")),
(AND(I195="Non-lead",J195="Don't know",M195="Galvanized")),
(AND(I195="Non-lead",J195="",M195="Galvanized")),
(AND(I195="Non-lead - Other",J195="Yes",M195="Galvanized")),
(AND(I195="Non-Lead - Other",J195="Don't know",M195="Galvanized")),
(AND(I195="Galvanized",J195="Yes",M195="Galvanized")),
(AND(I195="Galvanized",J195="Don't know",M195="Galvanized")),
(AND(I195="Galvanized",J195="",M195="Galvanized")),
(AND(I195="Non-Lead - Other",J195="",M195="Galvanized")))),"Galvanized Requiring Replacement",
IF((OR((AND(I195="Non-lead - Copper",M195="Non-lead - Copper")),
(AND(I195="Non-lead - Copper",M195="Non-lead - Plastic")),
(AND(I195="Non-lead - Copper",M195="Non-lead - Other")),
(AND(I195="Non-lead - Copper",M195="Non-lead")),
(AND(I195="Non-lead - Plastic",M195="Non-lead - Copper")),
(AND(I195="Non-lead - Plastic",M195="Non-lead - Plastic")),
(AND(I195="Non-lead - Plastic",M195="Non-lead - Other")),
(AND(I195="Non-lead - Plastic",M195="Non-lead")),
(AND(I195="Non-lead",M195="Non-lead - Copper")),
(AND(I195="Non-lead",M195="Non-lead - Plastic")),
(AND(I195="Non-lead",M195="Non-lead - Other")),
(AND(I195="Non-lead",M195="Non-lead")),
(AND(I195="Non-lead - Other",M195="Non-lead - Copper")),
(AND(I195="Non-Lead - Other",M195="Non-lead - Plastic")),
(AND(I195="Non-Lead - Other",M195="Non-lead")),
(AND(I195="Non-Lead - Other",M195="Non-lead - Other")))),"Non-Lead",
IF((OR((AND(I195="Galvanized",M195="Non-lead")),
(AND(I195="Galvanized",M195="Non-lead - Copper")),
(AND(I195="Galvanized",M195="Non-lead - Plastic")),
(AND(I195="Galvanized",M195="Non-lead")),
(AND(I195="Galvanized",M195="Non-lead - Other")))),"Non-Lead",
IF((OR((AND(I195="Non-lead - Copper",J195="No",M195="Galvanized")),
(AND(I195="Non-lead - Plastic",J195="No",M195="Galvanized")),
(AND(I195="Non-lead",J195="No",M195="Galvanized")),
(AND(I195="Galvanized",J195="No",M195="Galvanized")),
(AND(I195="Non-lead - Other",J195="No",M195="Galvanized")))),"Non-lead",
IF((OR((AND(I195="Unknown - Likely Lead",M195="Unknown - Likely Lead")),
(AND(I195="Unknown - Likely Lead",M195="Unknown - Unlikely Lead")),
(AND(I195="Unknown - Likely Lead",M195="Unknown - Material Unknown")),
(AND(I195="Unknown - Unlikely Lead",M195="Unknown - Likely Lead")),
(AND(I195="Unknown - Unlikely Lead",M195="Unknown - Unlikely Lead")),
(AND(I195="Unknown - Unlikely Lead",M195="Unknown - Material Unknown")),
(AND(I195="Unknown - Material Unknown",M195="Unknown - Likely Lead")),
(AND(I195="Unknown - Material Unknown",M195="Unknown - Unlikely Lead")),
(AND(I195="Unknown - Material Unknown",M195="Unknown - Material Unknown")))),"Unknown",
IF((OR((AND(I195="Unknown - Likely Lead",M195="Non-lead - Copper")),
(AND(I195="Unknown - Likely Lead",M195="Non-lead - Plastic")),
(AND(I195="Unknown - Likely Lead",M195="Non-lead")),
(AND(I195="Unknown - Likely Lead",M195="Non-lead - Other")),
(AND(I195="Unknown - Unlikely Lead",M195="Non-lead - Copper")),
(AND(I195="Unknown - Unlikely Lead",M195="Non-lead - Plastic")),
(AND(I195="Unknown - Unlikely Lead",M195="Non-lead")),
(AND(I195="Unknown - Unlikely Lead",M195="Non-lead - Other")),
(AND(I195="Unknown - Material Unknown",M195="Non-lead - Copper")),
(AND(I195="Unknown - Material Unknown",M195="Non-lead - Plastic")),
(AND(I195="Unknown - Material Unknown",M195="Non-lead")),
(AND(I195="Unknown - Material Unknown",M195="Non-lead - Other")))),"Unknown",
IF((OR((AND(I195="Non-lead - Copper",M195="Unknown - Likely Lead")),
(AND(I195="Non-lead - Copper",M195="Unknown - Unlikely Lead")),
(AND(I195="Non-lead - Copper",M195="Unknown - Material Unknown")),
(AND(I195="Non-lead - Plastic",M195="Unknown - Likely Lead")),
(AND(I195="Non-lead - Plastic",M195="Unknown - Unlikely Lead")),
(AND(I195="Non-lead - Plastic",M195="Unknown - Material Unknown")),
(AND(I195="Non-lead",M195="Unknown - Likely Lead")),
(AND(I195="Non-lead",M195="Unknown - Unlikely Lead")),
(AND(I195="Non-lead",M195="Unknown - Material Unknown")),
(AND(I195="Non-lead - Other",M195="Unknown - Likely Lead")),
(AND(I195="Non-Lead - Other",M195="Unknown - Unlikely Lead")),
(AND(I195="Non-Lead - Other",M195="Unknown - Material Unknown")))),"Unknown",
IF((OR((AND(I195="Galvanized",M195="Unknown - Likely Lead")),
(AND(I195="Galvanized",M195="Unknown - Unlikely Lead")),
(AND(I195="Galvanized",M195="Unknown - Material Unknown")))),"Unknown",
IF((OR((AND(I195="Galvanized",M195="")))),"Galvanized Requiring Replacement",
IF((OR((AND(I195="Non-lead - Copper",M195="")),
(AND(I195="Non-lead - Plastic",M195="")),
(AND(I195="Non-lead",M195="")),
(AND(I195="Non-lead - Other",M195="")))),"Non-lead",
IF((OR((AND(I195="Unknown - Likely Lead",M195="")),
(AND(I195="Unknown - Unlikely Lead",M195="")),
(AND(I195="Unknown - Material Unknown",M195="")))),"Unknown",
""))))))))))))))))</f>
        <v>Non-lead</v>
      </c>
      <c r="Q195" s="31"/>
      <c r="R195" s="31"/>
      <c r="S195" s="31"/>
      <c r="T195" s="22" t="s">
        <v>34</v>
      </c>
      <c r="U195" s="22"/>
      <c r="V195" s="22"/>
      <c r="W195" s="22"/>
      <c r="X195" s="32" t="str">
        <f>IF((OR((AND('[1]PWS Information'!$E$10="CWS",T195="Single Family Residence",P195="Lead")),
(AND('[1]PWS Information'!$E$10="CWS",T195="Multiple Family Residence",'[1]PWS Information'!$E$11="Yes",P195="Lead")),
(AND('[1]PWS Information'!$E$10="NTNC",P195="Lead")))),"Tier 1",
IF((OR((AND('[1]PWS Information'!$E$10="CWS",T195="Multiple Family Residence",'[1]PWS Information'!$E$11="No",P195="Lead")),
(AND('[1]PWS Information'!$E$10="CWS",T195="Other",P195="Lead")),
(AND('[1]PWS Information'!$E$10="CWS",T195="Building",P195="Lead")))),"Tier 2",
IF((OR((AND('[1]PWS Information'!$E$10="CWS",T195="Single Family Residence",P195="Galvanized Requiring Replacement")),
(AND('[1]PWS Information'!$E$10="CWS",T195="Single Family Residence",P195="Galvanized Requiring Replacement",Q195="Yes")),
(AND('[1]PWS Information'!$E$10="NTNC",P195="Galvanized Requiring Replacement")),
(AND('[1]PWS Information'!$E$10="NTNC",T195="Single Family Residence",Q195="Yes")))),"Tier 3",
IF((OR((AND('[1]PWS Information'!$E$10="CWS",T195="Single Family Residence",R195="Yes",P195="Non-Lead", I195="Non-Lead - Copper",K195="Before 1989")),
(AND('[1]PWS Information'!$E$10="CWS",T195="Single Family Residence",R195="Yes",P195="Non-Lead", M195="Non-Lead - Copper",N195="Before 1989")))),"Tier 4",
IF((OR((AND('[1]PWS Information'!$E$10="NTNC",P195="Non-Lead")),
(AND('[1]PWS Information'!$E$10="CWS",P195="Non-Lead",R195="")),
(AND('[1]PWS Information'!$E$10="CWS",P195="Non-Lead",R195="No")),
(AND('[1]PWS Information'!$E$10="CWS",P195="Non-Lead",R195="Don't Know")),
(AND('[1]PWS Information'!$E$10="CWS",P195="Non-Lead", I195="Non-Lead - Copper", R195="Yes", K195="Between 1989 and 2014")),
(AND('[1]PWS Information'!$E$10="CWS",P195="Non-Lead", I195="Non-Lead - Copper", R195="Yes", K195="After 2014")),
(AND('[1]PWS Information'!$E$10="CWS",P195="Non-Lead", I195="Non-Lead - Copper", R195="Yes", K195="Unknown")),
(AND('[1]PWS Information'!$E$10="CWS",P195="Non-Lead", M195="Non-Lead - Copper", R195="Yes", N195="Between 1989 and 2014")),
(AND('[1]PWS Information'!$E$10="CWS",P195="Non-Lead", M195="Non-Lead - Copper", R195="Yes", N195="After 2014")),
(AND('[1]PWS Information'!$E$10="CWS",P195="Non-Lead", M195="Non-Lead - Copper", R195="Yes", N195="Unknown")),
(AND('[1]PWS Information'!$E$10="CWS",P195="Unknown")),
(AND('[1]PWS Information'!$E$10="NTNC",P195="Unknown")))),"Tier 5",
"")))))</f>
        <v/>
      </c>
      <c r="Y195" s="22"/>
      <c r="Z195" s="22"/>
    </row>
    <row r="196" spans="1:26" x14ac:dyDescent="0.35">
      <c r="A196" s="13">
        <v>1700</v>
      </c>
      <c r="B196" s="13">
        <v>211</v>
      </c>
      <c r="C196" s="13" t="s">
        <v>74</v>
      </c>
      <c r="D196" s="13" t="s">
        <v>59</v>
      </c>
      <c r="E196" s="13">
        <v>76108</v>
      </c>
      <c r="F196" s="25"/>
      <c r="G196" s="13">
        <v>32.821311000000001</v>
      </c>
      <c r="H196" s="13">
        <v>-97.495773999999997</v>
      </c>
      <c r="I196" s="26" t="s">
        <v>49</v>
      </c>
      <c r="J196" s="27" t="s">
        <v>35</v>
      </c>
      <c r="K196" s="25" t="s">
        <v>33</v>
      </c>
      <c r="L196" s="30"/>
      <c r="M196" s="26" t="s">
        <v>49</v>
      </c>
      <c r="N196" s="27" t="s">
        <v>33</v>
      </c>
      <c r="O196" s="30"/>
      <c r="P196" s="20" t="str">
        <f t="shared" si="3"/>
        <v>Non-Lead</v>
      </c>
      <c r="Q196" s="31"/>
      <c r="R196" s="31"/>
      <c r="S196" s="31"/>
      <c r="T196" s="22" t="s">
        <v>34</v>
      </c>
      <c r="U196" s="22"/>
      <c r="V196" s="22"/>
      <c r="W196" s="22"/>
      <c r="X196" s="32" t="str">
        <f>IF((OR((AND('[1]PWS Information'!$E$10="CWS",T196="Single Family Residence",P196="Lead")),
(AND('[1]PWS Information'!$E$10="CWS",T196="Multiple Family Residence",'[1]PWS Information'!$E$11="Yes",P196="Lead")),
(AND('[1]PWS Information'!$E$10="NTNC",P196="Lead")))),"Tier 1",
IF((OR((AND('[1]PWS Information'!$E$10="CWS",T196="Multiple Family Residence",'[1]PWS Information'!$E$11="No",P196="Lead")),
(AND('[1]PWS Information'!$E$10="CWS",T196="Other",P196="Lead")),
(AND('[1]PWS Information'!$E$10="CWS",T196="Building",P196="Lead")))),"Tier 2",
IF((OR((AND('[1]PWS Information'!$E$10="CWS",T196="Single Family Residence",P196="Galvanized Requiring Replacement")),
(AND('[1]PWS Information'!$E$10="CWS",T196="Single Family Residence",P196="Galvanized Requiring Replacement",Q196="Yes")),
(AND('[1]PWS Information'!$E$10="NTNC",P196="Galvanized Requiring Replacement")),
(AND('[1]PWS Information'!$E$10="NTNC",T196="Single Family Residence",Q196="Yes")))),"Tier 3",
IF((OR((AND('[1]PWS Information'!$E$10="CWS",T196="Single Family Residence",R196="Yes",P196="Non-Lead", I196="Non-Lead - Copper",K196="Before 1989")),
(AND('[1]PWS Information'!$E$10="CWS",T196="Single Family Residence",R196="Yes",P196="Non-Lead", M196="Non-Lead - Copper",N196="Before 1989")))),"Tier 4",
IF((OR((AND('[1]PWS Information'!$E$10="NTNC",P196="Non-Lead")),
(AND('[1]PWS Information'!$E$10="CWS",P196="Non-Lead",R196="")),
(AND('[1]PWS Information'!$E$10="CWS",P196="Non-Lead",R196="No")),
(AND('[1]PWS Information'!$E$10="CWS",P196="Non-Lead",R196="Don't Know")),
(AND('[1]PWS Information'!$E$10="CWS",P196="Non-Lead", I196="Non-Lead - Copper", R196="Yes", K196="Between 1989 and 2014")),
(AND('[1]PWS Information'!$E$10="CWS",P196="Non-Lead", I196="Non-Lead - Copper", R196="Yes", K196="After 2014")),
(AND('[1]PWS Information'!$E$10="CWS",P196="Non-Lead", I196="Non-Lead - Copper", R196="Yes", K196="Unknown")),
(AND('[1]PWS Information'!$E$10="CWS",P196="Non-Lead", M196="Non-Lead - Copper", R196="Yes", N196="Between 1989 and 2014")),
(AND('[1]PWS Information'!$E$10="CWS",P196="Non-Lead", M196="Non-Lead - Copper", R196="Yes", N196="After 2014")),
(AND('[1]PWS Information'!$E$10="CWS",P196="Non-Lead", M196="Non-Lead - Copper", R196="Yes", N196="Unknown")),
(AND('[1]PWS Information'!$E$10="CWS",P196="Unknown")),
(AND('[1]PWS Information'!$E$10="NTNC",P196="Unknown")))),"Tier 5",
"")))))</f>
        <v/>
      </c>
      <c r="Y196" s="22"/>
      <c r="Z196" s="22"/>
    </row>
    <row r="197" spans="1:26" x14ac:dyDescent="0.35">
      <c r="A197" s="13">
        <v>77000</v>
      </c>
      <c r="B197" s="13">
        <v>212</v>
      </c>
      <c r="C197" s="13" t="s">
        <v>74</v>
      </c>
      <c r="D197" s="13" t="s">
        <v>59</v>
      </c>
      <c r="E197" s="13">
        <v>76108</v>
      </c>
      <c r="F197" s="25"/>
      <c r="G197" s="13">
        <v>32.821632999999999</v>
      </c>
      <c r="H197" s="13">
        <v>-97.495338000000004</v>
      </c>
      <c r="I197" s="26" t="s">
        <v>49</v>
      </c>
      <c r="J197" s="27" t="s">
        <v>35</v>
      </c>
      <c r="K197" s="25" t="s">
        <v>33</v>
      </c>
      <c r="L197" s="30"/>
      <c r="M197" s="26" t="s">
        <v>43</v>
      </c>
      <c r="N197" s="27" t="s">
        <v>33</v>
      </c>
      <c r="O197" s="30"/>
      <c r="P197" s="20" t="str">
        <f t="shared" si="3"/>
        <v>Non-lead</v>
      </c>
      <c r="Q197" s="31"/>
      <c r="R197" s="31"/>
      <c r="S197" s="31"/>
      <c r="T197" s="22" t="s">
        <v>34</v>
      </c>
      <c r="U197" s="22"/>
      <c r="V197" s="22"/>
      <c r="W197" s="22"/>
      <c r="X197" s="32" t="str">
        <f>IF((OR((AND('[1]PWS Information'!$E$10="CWS",T197="Single Family Residence",P197="Lead")),
(AND('[1]PWS Information'!$E$10="CWS",T197="Multiple Family Residence",'[1]PWS Information'!$E$11="Yes",P197="Lead")),
(AND('[1]PWS Information'!$E$10="NTNC",P197="Lead")))),"Tier 1",
IF((OR((AND('[1]PWS Information'!$E$10="CWS",T197="Multiple Family Residence",'[1]PWS Information'!$E$11="No",P197="Lead")),
(AND('[1]PWS Information'!$E$10="CWS",T197="Other",P197="Lead")),
(AND('[1]PWS Information'!$E$10="CWS",T197="Building",P197="Lead")))),"Tier 2",
IF((OR((AND('[1]PWS Information'!$E$10="CWS",T197="Single Family Residence",P197="Galvanized Requiring Replacement")),
(AND('[1]PWS Information'!$E$10="CWS",T197="Single Family Residence",P197="Galvanized Requiring Replacement",Q197="Yes")),
(AND('[1]PWS Information'!$E$10="NTNC",P197="Galvanized Requiring Replacement")),
(AND('[1]PWS Information'!$E$10="NTNC",T197="Single Family Residence",Q197="Yes")))),"Tier 3",
IF((OR((AND('[1]PWS Information'!$E$10="CWS",T197="Single Family Residence",R197="Yes",P197="Non-Lead", I197="Non-Lead - Copper",K197="Before 1989")),
(AND('[1]PWS Information'!$E$10="CWS",T197="Single Family Residence",R197="Yes",P197="Non-Lead", M197="Non-Lead - Copper",N197="Before 1989")))),"Tier 4",
IF((OR((AND('[1]PWS Information'!$E$10="NTNC",P197="Non-Lead")),
(AND('[1]PWS Information'!$E$10="CWS",P197="Non-Lead",R197="")),
(AND('[1]PWS Information'!$E$10="CWS",P197="Non-Lead",R197="No")),
(AND('[1]PWS Information'!$E$10="CWS",P197="Non-Lead",R197="Don't Know")),
(AND('[1]PWS Information'!$E$10="CWS",P197="Non-Lead", I197="Non-Lead - Copper", R197="Yes", K197="Between 1989 and 2014")),
(AND('[1]PWS Information'!$E$10="CWS",P197="Non-Lead", I197="Non-Lead - Copper", R197="Yes", K197="After 2014")),
(AND('[1]PWS Information'!$E$10="CWS",P197="Non-Lead", I197="Non-Lead - Copper", R197="Yes", K197="Unknown")),
(AND('[1]PWS Information'!$E$10="CWS",P197="Non-Lead", M197="Non-Lead - Copper", R197="Yes", N197="Between 1989 and 2014")),
(AND('[1]PWS Information'!$E$10="CWS",P197="Non-Lead", M197="Non-Lead - Copper", R197="Yes", N197="After 2014")),
(AND('[1]PWS Information'!$E$10="CWS",P197="Non-Lead", M197="Non-Lead - Copper", R197="Yes", N197="Unknown")),
(AND('[1]PWS Information'!$E$10="CWS",P197="Unknown")),
(AND('[1]PWS Information'!$E$10="NTNC",P197="Unknown")))),"Tier 5",
"")))))</f>
        <v/>
      </c>
      <c r="Y197" s="22"/>
      <c r="Z197" s="22"/>
    </row>
    <row r="198" spans="1:26" x14ac:dyDescent="0.35">
      <c r="A198" s="13">
        <v>34101</v>
      </c>
      <c r="B198" s="13">
        <v>213</v>
      </c>
      <c r="C198" s="13" t="s">
        <v>74</v>
      </c>
      <c r="D198" s="13" t="s">
        <v>59</v>
      </c>
      <c r="E198" s="13">
        <v>76108</v>
      </c>
      <c r="F198" s="25"/>
      <c r="G198" s="13">
        <v>32.821097000000002</v>
      </c>
      <c r="H198" s="13">
        <v>-97.495687000000004</v>
      </c>
      <c r="I198" s="26" t="s">
        <v>49</v>
      </c>
      <c r="J198" s="27" t="s">
        <v>35</v>
      </c>
      <c r="K198" s="25" t="s">
        <v>33</v>
      </c>
      <c r="L198" s="30"/>
      <c r="M198" s="26" t="s">
        <v>49</v>
      </c>
      <c r="N198" s="27" t="s">
        <v>33</v>
      </c>
      <c r="O198" s="30"/>
      <c r="P198" s="20" t="str">
        <f t="shared" si="3"/>
        <v>Non-Lead</v>
      </c>
      <c r="Q198" s="31"/>
      <c r="R198" s="31"/>
      <c r="S198" s="31"/>
      <c r="T198" s="22" t="s">
        <v>34</v>
      </c>
      <c r="U198" s="22"/>
      <c r="V198" s="22"/>
      <c r="W198" s="22"/>
      <c r="X198" s="32" t="str">
        <f>IF((OR((AND('[1]PWS Information'!$E$10="CWS",T198="Single Family Residence",P198="Lead")),
(AND('[1]PWS Information'!$E$10="CWS",T198="Multiple Family Residence",'[1]PWS Information'!$E$11="Yes",P198="Lead")),
(AND('[1]PWS Information'!$E$10="NTNC",P198="Lead")))),"Tier 1",
IF((OR((AND('[1]PWS Information'!$E$10="CWS",T198="Multiple Family Residence",'[1]PWS Information'!$E$11="No",P198="Lead")),
(AND('[1]PWS Information'!$E$10="CWS",T198="Other",P198="Lead")),
(AND('[1]PWS Information'!$E$10="CWS",T198="Building",P198="Lead")))),"Tier 2",
IF((OR((AND('[1]PWS Information'!$E$10="CWS",T198="Single Family Residence",P198="Galvanized Requiring Replacement")),
(AND('[1]PWS Information'!$E$10="CWS",T198="Single Family Residence",P198="Galvanized Requiring Replacement",Q198="Yes")),
(AND('[1]PWS Information'!$E$10="NTNC",P198="Galvanized Requiring Replacement")),
(AND('[1]PWS Information'!$E$10="NTNC",T198="Single Family Residence",Q198="Yes")))),"Tier 3",
IF((OR((AND('[1]PWS Information'!$E$10="CWS",T198="Single Family Residence",R198="Yes",P198="Non-Lead", I198="Non-Lead - Copper",K198="Before 1989")),
(AND('[1]PWS Information'!$E$10="CWS",T198="Single Family Residence",R198="Yes",P198="Non-Lead", M198="Non-Lead - Copper",N198="Before 1989")))),"Tier 4",
IF((OR((AND('[1]PWS Information'!$E$10="NTNC",P198="Non-Lead")),
(AND('[1]PWS Information'!$E$10="CWS",P198="Non-Lead",R198="")),
(AND('[1]PWS Information'!$E$10="CWS",P198="Non-Lead",R198="No")),
(AND('[1]PWS Information'!$E$10="CWS",P198="Non-Lead",R198="Don't Know")),
(AND('[1]PWS Information'!$E$10="CWS",P198="Non-Lead", I198="Non-Lead - Copper", R198="Yes", K198="Between 1989 and 2014")),
(AND('[1]PWS Information'!$E$10="CWS",P198="Non-Lead", I198="Non-Lead - Copper", R198="Yes", K198="After 2014")),
(AND('[1]PWS Information'!$E$10="CWS",P198="Non-Lead", I198="Non-Lead - Copper", R198="Yes", K198="Unknown")),
(AND('[1]PWS Information'!$E$10="CWS",P198="Non-Lead", M198="Non-Lead - Copper", R198="Yes", N198="Between 1989 and 2014")),
(AND('[1]PWS Information'!$E$10="CWS",P198="Non-Lead", M198="Non-Lead - Copper", R198="Yes", N198="After 2014")),
(AND('[1]PWS Information'!$E$10="CWS",P198="Non-Lead", M198="Non-Lead - Copper", R198="Yes", N198="Unknown")),
(AND('[1]PWS Information'!$E$10="CWS",P198="Unknown")),
(AND('[1]PWS Information'!$E$10="NTNC",P198="Unknown")))),"Tier 5",
"")))))</f>
        <v/>
      </c>
      <c r="Y198" s="22"/>
      <c r="Z198" s="22"/>
    </row>
    <row r="199" spans="1:26" x14ac:dyDescent="0.35">
      <c r="A199" s="13">
        <v>12401</v>
      </c>
      <c r="B199" s="13">
        <v>214</v>
      </c>
      <c r="C199" s="13" t="s">
        <v>74</v>
      </c>
      <c r="D199" s="13" t="s">
        <v>59</v>
      </c>
      <c r="E199" s="13">
        <v>76108</v>
      </c>
      <c r="F199" s="25"/>
      <c r="G199" s="13">
        <v>32.821384999999999</v>
      </c>
      <c r="H199" s="13">
        <v>-97.495230000000006</v>
      </c>
      <c r="I199" s="26" t="s">
        <v>49</v>
      </c>
      <c r="J199" s="27" t="s">
        <v>35</v>
      </c>
      <c r="K199" s="25" t="s">
        <v>33</v>
      </c>
      <c r="L199" s="30"/>
      <c r="M199" s="26" t="s">
        <v>43</v>
      </c>
      <c r="N199" s="27" t="s">
        <v>33</v>
      </c>
      <c r="O199" s="30"/>
      <c r="P199" s="20" t="str">
        <f t="shared" si="3"/>
        <v>Non-lead</v>
      </c>
      <c r="Q199" s="31"/>
      <c r="R199" s="31"/>
      <c r="S199" s="31"/>
      <c r="T199" s="22" t="s">
        <v>34</v>
      </c>
      <c r="U199" s="22"/>
      <c r="V199" s="22"/>
      <c r="W199" s="22"/>
      <c r="X199" s="32" t="str">
        <f>IF((OR((AND('[1]PWS Information'!$E$10="CWS",T199="Single Family Residence",P199="Lead")),
(AND('[1]PWS Information'!$E$10="CWS",T199="Multiple Family Residence",'[1]PWS Information'!$E$11="Yes",P199="Lead")),
(AND('[1]PWS Information'!$E$10="NTNC",P199="Lead")))),"Tier 1",
IF((OR((AND('[1]PWS Information'!$E$10="CWS",T199="Multiple Family Residence",'[1]PWS Information'!$E$11="No",P199="Lead")),
(AND('[1]PWS Information'!$E$10="CWS",T199="Other",P199="Lead")),
(AND('[1]PWS Information'!$E$10="CWS",T199="Building",P199="Lead")))),"Tier 2",
IF((OR((AND('[1]PWS Information'!$E$10="CWS",T199="Single Family Residence",P199="Galvanized Requiring Replacement")),
(AND('[1]PWS Information'!$E$10="CWS",T199="Single Family Residence",P199="Galvanized Requiring Replacement",Q199="Yes")),
(AND('[1]PWS Information'!$E$10="NTNC",P199="Galvanized Requiring Replacement")),
(AND('[1]PWS Information'!$E$10="NTNC",T199="Single Family Residence",Q199="Yes")))),"Tier 3",
IF((OR((AND('[1]PWS Information'!$E$10="CWS",T199="Single Family Residence",R199="Yes",P199="Non-Lead", I199="Non-Lead - Copper",K199="Before 1989")),
(AND('[1]PWS Information'!$E$10="CWS",T199="Single Family Residence",R199="Yes",P199="Non-Lead", M199="Non-Lead - Copper",N199="Before 1989")))),"Tier 4",
IF((OR((AND('[1]PWS Information'!$E$10="NTNC",P199="Non-Lead")),
(AND('[1]PWS Information'!$E$10="CWS",P199="Non-Lead",R199="")),
(AND('[1]PWS Information'!$E$10="CWS",P199="Non-Lead",R199="No")),
(AND('[1]PWS Information'!$E$10="CWS",P199="Non-Lead",R199="Don't Know")),
(AND('[1]PWS Information'!$E$10="CWS",P199="Non-Lead", I199="Non-Lead - Copper", R199="Yes", K199="Between 1989 and 2014")),
(AND('[1]PWS Information'!$E$10="CWS",P199="Non-Lead", I199="Non-Lead - Copper", R199="Yes", K199="After 2014")),
(AND('[1]PWS Information'!$E$10="CWS",P199="Non-Lead", I199="Non-Lead - Copper", R199="Yes", K199="Unknown")),
(AND('[1]PWS Information'!$E$10="CWS",P199="Non-Lead", M199="Non-Lead - Copper", R199="Yes", N199="Between 1989 and 2014")),
(AND('[1]PWS Information'!$E$10="CWS",P199="Non-Lead", M199="Non-Lead - Copper", R199="Yes", N199="After 2014")),
(AND('[1]PWS Information'!$E$10="CWS",P199="Non-Lead", M199="Non-Lead - Copper", R199="Yes", N199="Unknown")),
(AND('[1]PWS Information'!$E$10="CWS",P199="Unknown")),
(AND('[1]PWS Information'!$E$10="NTNC",P199="Unknown")))),"Tier 5",
"")))))</f>
        <v/>
      </c>
      <c r="Y199" s="22"/>
      <c r="Z199" s="22"/>
    </row>
    <row r="200" spans="1:26" x14ac:dyDescent="0.35">
      <c r="A200" s="13">
        <v>29101</v>
      </c>
      <c r="B200" s="13">
        <v>215</v>
      </c>
      <c r="C200" s="13" t="s">
        <v>74</v>
      </c>
      <c r="D200" s="13" t="s">
        <v>59</v>
      </c>
      <c r="E200" s="13">
        <v>76108</v>
      </c>
      <c r="F200" s="25"/>
      <c r="G200" s="13">
        <v>32.820929</v>
      </c>
      <c r="H200" s="13">
        <v>-97.495559999999998</v>
      </c>
      <c r="I200" s="26" t="s">
        <v>49</v>
      </c>
      <c r="J200" s="27" t="s">
        <v>35</v>
      </c>
      <c r="K200" s="25" t="s">
        <v>33</v>
      </c>
      <c r="L200" s="30"/>
      <c r="M200" s="26" t="s">
        <v>49</v>
      </c>
      <c r="N200" s="27" t="s">
        <v>33</v>
      </c>
      <c r="O200" s="30"/>
      <c r="P200" s="20" t="str">
        <f t="shared" si="3"/>
        <v>Non-Lead</v>
      </c>
      <c r="Q200" s="31"/>
      <c r="R200" s="31"/>
      <c r="S200" s="31"/>
      <c r="T200" s="22" t="s">
        <v>34</v>
      </c>
      <c r="U200" s="22"/>
      <c r="V200" s="22"/>
      <c r="W200" s="22"/>
      <c r="X200" s="32" t="str">
        <f>IF((OR((AND('[1]PWS Information'!$E$10="CWS",T200="Single Family Residence",P200="Lead")),
(AND('[1]PWS Information'!$E$10="CWS",T200="Multiple Family Residence",'[1]PWS Information'!$E$11="Yes",P200="Lead")),
(AND('[1]PWS Information'!$E$10="NTNC",P200="Lead")))),"Tier 1",
IF((OR((AND('[1]PWS Information'!$E$10="CWS",T200="Multiple Family Residence",'[1]PWS Information'!$E$11="No",P200="Lead")),
(AND('[1]PWS Information'!$E$10="CWS",T200="Other",P200="Lead")),
(AND('[1]PWS Information'!$E$10="CWS",T200="Building",P200="Lead")))),"Tier 2",
IF((OR((AND('[1]PWS Information'!$E$10="CWS",T200="Single Family Residence",P200="Galvanized Requiring Replacement")),
(AND('[1]PWS Information'!$E$10="CWS",T200="Single Family Residence",P200="Galvanized Requiring Replacement",Q200="Yes")),
(AND('[1]PWS Information'!$E$10="NTNC",P200="Galvanized Requiring Replacement")),
(AND('[1]PWS Information'!$E$10="NTNC",T200="Single Family Residence",Q200="Yes")))),"Tier 3",
IF((OR((AND('[1]PWS Information'!$E$10="CWS",T200="Single Family Residence",R200="Yes",P200="Non-Lead", I200="Non-Lead - Copper",K200="Before 1989")),
(AND('[1]PWS Information'!$E$10="CWS",T200="Single Family Residence",R200="Yes",P200="Non-Lead", M200="Non-Lead - Copper",N200="Before 1989")))),"Tier 4",
IF((OR((AND('[1]PWS Information'!$E$10="NTNC",P200="Non-Lead")),
(AND('[1]PWS Information'!$E$10="CWS",P200="Non-Lead",R200="")),
(AND('[1]PWS Information'!$E$10="CWS",P200="Non-Lead",R200="No")),
(AND('[1]PWS Information'!$E$10="CWS",P200="Non-Lead",R200="Don't Know")),
(AND('[1]PWS Information'!$E$10="CWS",P200="Non-Lead", I200="Non-Lead - Copper", R200="Yes", K200="Between 1989 and 2014")),
(AND('[1]PWS Information'!$E$10="CWS",P200="Non-Lead", I200="Non-Lead - Copper", R200="Yes", K200="After 2014")),
(AND('[1]PWS Information'!$E$10="CWS",P200="Non-Lead", I200="Non-Lead - Copper", R200="Yes", K200="Unknown")),
(AND('[1]PWS Information'!$E$10="CWS",P200="Non-Lead", M200="Non-Lead - Copper", R200="Yes", N200="Between 1989 and 2014")),
(AND('[1]PWS Information'!$E$10="CWS",P200="Non-Lead", M200="Non-Lead - Copper", R200="Yes", N200="After 2014")),
(AND('[1]PWS Information'!$E$10="CWS",P200="Non-Lead", M200="Non-Lead - Copper", R200="Yes", N200="Unknown")),
(AND('[1]PWS Information'!$E$10="CWS",P200="Unknown")),
(AND('[1]PWS Information'!$E$10="NTNC",P200="Unknown")))),"Tier 5",
"")))))</f>
        <v/>
      </c>
      <c r="Y200" s="22"/>
      <c r="Z200" s="22"/>
    </row>
    <row r="201" spans="1:26" x14ac:dyDescent="0.35">
      <c r="A201" s="13">
        <v>12600</v>
      </c>
      <c r="B201" s="13">
        <v>216</v>
      </c>
      <c r="C201" s="13" t="s">
        <v>74</v>
      </c>
      <c r="D201" s="13" t="s">
        <v>59</v>
      </c>
      <c r="E201" s="13">
        <v>76108</v>
      </c>
      <c r="F201" s="25"/>
      <c r="G201" s="13">
        <v>32.821188999999997</v>
      </c>
      <c r="H201" s="13">
        <v>-97.495114000000001</v>
      </c>
      <c r="I201" s="26" t="s">
        <v>49</v>
      </c>
      <c r="J201" s="27" t="s">
        <v>35</v>
      </c>
      <c r="K201" s="25" t="s">
        <v>33</v>
      </c>
      <c r="L201" s="30"/>
      <c r="M201" s="26" t="s">
        <v>49</v>
      </c>
      <c r="N201" s="27" t="s">
        <v>33</v>
      </c>
      <c r="O201" s="30"/>
      <c r="P201" s="20" t="str">
        <f t="shared" si="3"/>
        <v>Non-Lead</v>
      </c>
      <c r="Q201" s="31"/>
      <c r="R201" s="31"/>
      <c r="S201" s="31"/>
      <c r="T201" s="22" t="s">
        <v>34</v>
      </c>
      <c r="U201" s="22"/>
      <c r="V201" s="22"/>
      <c r="W201" s="22"/>
      <c r="X201" s="32" t="str">
        <f>IF((OR((AND('[1]PWS Information'!$E$10="CWS",T201="Single Family Residence",P201="Lead")),
(AND('[1]PWS Information'!$E$10="CWS",T201="Multiple Family Residence",'[1]PWS Information'!$E$11="Yes",P201="Lead")),
(AND('[1]PWS Information'!$E$10="NTNC",P201="Lead")))),"Tier 1",
IF((OR((AND('[1]PWS Information'!$E$10="CWS",T201="Multiple Family Residence",'[1]PWS Information'!$E$11="No",P201="Lead")),
(AND('[1]PWS Information'!$E$10="CWS",T201="Other",P201="Lead")),
(AND('[1]PWS Information'!$E$10="CWS",T201="Building",P201="Lead")))),"Tier 2",
IF((OR((AND('[1]PWS Information'!$E$10="CWS",T201="Single Family Residence",P201="Galvanized Requiring Replacement")),
(AND('[1]PWS Information'!$E$10="CWS",T201="Single Family Residence",P201="Galvanized Requiring Replacement",Q201="Yes")),
(AND('[1]PWS Information'!$E$10="NTNC",P201="Galvanized Requiring Replacement")),
(AND('[1]PWS Information'!$E$10="NTNC",T201="Single Family Residence",Q201="Yes")))),"Tier 3",
IF((OR((AND('[1]PWS Information'!$E$10="CWS",T201="Single Family Residence",R201="Yes",P201="Non-Lead", I201="Non-Lead - Copper",K201="Before 1989")),
(AND('[1]PWS Information'!$E$10="CWS",T201="Single Family Residence",R201="Yes",P201="Non-Lead", M201="Non-Lead - Copper",N201="Before 1989")))),"Tier 4",
IF((OR((AND('[1]PWS Information'!$E$10="NTNC",P201="Non-Lead")),
(AND('[1]PWS Information'!$E$10="CWS",P201="Non-Lead",R201="")),
(AND('[1]PWS Information'!$E$10="CWS",P201="Non-Lead",R201="No")),
(AND('[1]PWS Information'!$E$10="CWS",P201="Non-Lead",R201="Don't Know")),
(AND('[1]PWS Information'!$E$10="CWS",P201="Non-Lead", I201="Non-Lead - Copper", R201="Yes", K201="Between 1989 and 2014")),
(AND('[1]PWS Information'!$E$10="CWS",P201="Non-Lead", I201="Non-Lead - Copper", R201="Yes", K201="After 2014")),
(AND('[1]PWS Information'!$E$10="CWS",P201="Non-Lead", I201="Non-Lead - Copper", R201="Yes", K201="Unknown")),
(AND('[1]PWS Information'!$E$10="CWS",P201="Non-Lead", M201="Non-Lead - Copper", R201="Yes", N201="Between 1989 and 2014")),
(AND('[1]PWS Information'!$E$10="CWS",P201="Non-Lead", M201="Non-Lead - Copper", R201="Yes", N201="After 2014")),
(AND('[1]PWS Information'!$E$10="CWS",P201="Non-Lead", M201="Non-Lead - Copper", R201="Yes", N201="Unknown")),
(AND('[1]PWS Information'!$E$10="CWS",P201="Unknown")),
(AND('[1]PWS Information'!$E$10="NTNC",P201="Unknown")))),"Tier 5",
"")))))</f>
        <v/>
      </c>
      <c r="Y201" s="22"/>
      <c r="Z201" s="22"/>
    </row>
    <row r="202" spans="1:26" ht="29" x14ac:dyDescent="0.35">
      <c r="A202" s="13">
        <v>68502</v>
      </c>
      <c r="B202" s="13">
        <v>217</v>
      </c>
      <c r="C202" s="13" t="s">
        <v>74</v>
      </c>
      <c r="D202" s="13" t="s">
        <v>59</v>
      </c>
      <c r="E202" s="13">
        <v>76108</v>
      </c>
      <c r="F202" s="25"/>
      <c r="G202" s="13">
        <v>32.820689000000002</v>
      </c>
      <c r="H202" s="13">
        <v>-97.495521999999994</v>
      </c>
      <c r="I202" s="26" t="s">
        <v>49</v>
      </c>
      <c r="J202" s="27" t="s">
        <v>35</v>
      </c>
      <c r="K202" s="25" t="s">
        <v>33</v>
      </c>
      <c r="L202" s="30"/>
      <c r="M202" s="26" t="s">
        <v>52</v>
      </c>
      <c r="N202" s="27" t="s">
        <v>38</v>
      </c>
      <c r="O202" s="30"/>
      <c r="P202" s="20" t="str">
        <f t="shared" si="3"/>
        <v>Non-Lead</v>
      </c>
      <c r="Q202" s="31"/>
      <c r="R202" s="31"/>
      <c r="S202" s="31"/>
      <c r="T202" s="22" t="s">
        <v>34</v>
      </c>
      <c r="U202" s="22"/>
      <c r="V202" s="22"/>
      <c r="W202" s="22"/>
      <c r="X202" s="32" t="str">
        <f>IF((OR((AND('[1]PWS Information'!$E$10="CWS",T202="Single Family Residence",P202="Lead")),
(AND('[1]PWS Information'!$E$10="CWS",T202="Multiple Family Residence",'[1]PWS Information'!$E$11="Yes",P202="Lead")),
(AND('[1]PWS Information'!$E$10="NTNC",P202="Lead")))),"Tier 1",
IF((OR((AND('[1]PWS Information'!$E$10="CWS",T202="Multiple Family Residence",'[1]PWS Information'!$E$11="No",P202="Lead")),
(AND('[1]PWS Information'!$E$10="CWS",T202="Other",P202="Lead")),
(AND('[1]PWS Information'!$E$10="CWS",T202="Building",P202="Lead")))),"Tier 2",
IF((OR((AND('[1]PWS Information'!$E$10="CWS",T202="Single Family Residence",P202="Galvanized Requiring Replacement")),
(AND('[1]PWS Information'!$E$10="CWS",T202="Single Family Residence",P202="Galvanized Requiring Replacement",Q202="Yes")),
(AND('[1]PWS Information'!$E$10="NTNC",P202="Galvanized Requiring Replacement")),
(AND('[1]PWS Information'!$E$10="NTNC",T202="Single Family Residence",Q202="Yes")))),"Tier 3",
IF((OR((AND('[1]PWS Information'!$E$10="CWS",T202="Single Family Residence",R202="Yes",P202="Non-Lead", I202="Non-Lead - Copper",K202="Before 1989")),
(AND('[1]PWS Information'!$E$10="CWS",T202="Single Family Residence",R202="Yes",P202="Non-Lead", M202="Non-Lead - Copper",N202="Before 1989")))),"Tier 4",
IF((OR((AND('[1]PWS Information'!$E$10="NTNC",P202="Non-Lead")),
(AND('[1]PWS Information'!$E$10="CWS",P202="Non-Lead",R202="")),
(AND('[1]PWS Information'!$E$10="CWS",P202="Non-Lead",R202="No")),
(AND('[1]PWS Information'!$E$10="CWS",P202="Non-Lead",R202="Don't Know")),
(AND('[1]PWS Information'!$E$10="CWS",P202="Non-Lead", I202="Non-Lead - Copper", R202="Yes", K202="Between 1989 and 2014")),
(AND('[1]PWS Information'!$E$10="CWS",P202="Non-Lead", I202="Non-Lead - Copper", R202="Yes", K202="After 2014")),
(AND('[1]PWS Information'!$E$10="CWS",P202="Non-Lead", I202="Non-Lead - Copper", R202="Yes", K202="Unknown")),
(AND('[1]PWS Information'!$E$10="CWS",P202="Non-Lead", M202="Non-Lead - Copper", R202="Yes", N202="Between 1989 and 2014")),
(AND('[1]PWS Information'!$E$10="CWS",P202="Non-Lead", M202="Non-Lead - Copper", R202="Yes", N202="After 2014")),
(AND('[1]PWS Information'!$E$10="CWS",P202="Non-Lead", M202="Non-Lead - Copper", R202="Yes", N202="Unknown")),
(AND('[1]PWS Information'!$E$10="CWS",P202="Unknown")),
(AND('[1]PWS Information'!$E$10="NTNC",P202="Unknown")))),"Tier 5",
"")))))</f>
        <v/>
      </c>
      <c r="Y202" s="22"/>
      <c r="Z202" s="22"/>
    </row>
    <row r="203" spans="1:26" x14ac:dyDescent="0.35">
      <c r="A203" s="13">
        <v>105503</v>
      </c>
      <c r="B203" s="13">
        <v>218</v>
      </c>
      <c r="C203" s="13" t="s">
        <v>74</v>
      </c>
      <c r="D203" s="13" t="s">
        <v>59</v>
      </c>
      <c r="E203" s="13">
        <v>76108</v>
      </c>
      <c r="F203" s="25"/>
      <c r="G203" s="13">
        <v>32.820917999999999</v>
      </c>
      <c r="H203" s="13">
        <v>-97.495009999999994</v>
      </c>
      <c r="I203" s="26" t="s">
        <v>49</v>
      </c>
      <c r="J203" s="27" t="s">
        <v>35</v>
      </c>
      <c r="K203" s="25" t="s">
        <v>33</v>
      </c>
      <c r="L203" s="30"/>
      <c r="M203" s="26" t="s">
        <v>49</v>
      </c>
      <c r="N203" s="27" t="s">
        <v>33</v>
      </c>
      <c r="O203" s="30"/>
      <c r="P203" s="20" t="str">
        <f t="shared" si="3"/>
        <v>Non-Lead</v>
      </c>
      <c r="Q203" s="31"/>
      <c r="R203" s="31"/>
      <c r="S203" s="31"/>
      <c r="T203" s="22" t="s">
        <v>34</v>
      </c>
      <c r="U203" s="22"/>
      <c r="V203" s="22"/>
      <c r="W203" s="22"/>
      <c r="X203" s="32" t="str">
        <f>IF((OR((AND('[1]PWS Information'!$E$10="CWS",T203="Single Family Residence",P203="Lead")),
(AND('[1]PWS Information'!$E$10="CWS",T203="Multiple Family Residence",'[1]PWS Information'!$E$11="Yes",P203="Lead")),
(AND('[1]PWS Information'!$E$10="NTNC",P203="Lead")))),"Tier 1",
IF((OR((AND('[1]PWS Information'!$E$10="CWS",T203="Multiple Family Residence",'[1]PWS Information'!$E$11="No",P203="Lead")),
(AND('[1]PWS Information'!$E$10="CWS",T203="Other",P203="Lead")),
(AND('[1]PWS Information'!$E$10="CWS",T203="Building",P203="Lead")))),"Tier 2",
IF((OR((AND('[1]PWS Information'!$E$10="CWS",T203="Single Family Residence",P203="Galvanized Requiring Replacement")),
(AND('[1]PWS Information'!$E$10="CWS",T203="Single Family Residence",P203="Galvanized Requiring Replacement",Q203="Yes")),
(AND('[1]PWS Information'!$E$10="NTNC",P203="Galvanized Requiring Replacement")),
(AND('[1]PWS Information'!$E$10="NTNC",T203="Single Family Residence",Q203="Yes")))),"Tier 3",
IF((OR((AND('[1]PWS Information'!$E$10="CWS",T203="Single Family Residence",R203="Yes",P203="Non-Lead", I203="Non-Lead - Copper",K203="Before 1989")),
(AND('[1]PWS Information'!$E$10="CWS",T203="Single Family Residence",R203="Yes",P203="Non-Lead", M203="Non-Lead - Copper",N203="Before 1989")))),"Tier 4",
IF((OR((AND('[1]PWS Information'!$E$10="NTNC",P203="Non-Lead")),
(AND('[1]PWS Information'!$E$10="CWS",P203="Non-Lead",R203="")),
(AND('[1]PWS Information'!$E$10="CWS",P203="Non-Lead",R203="No")),
(AND('[1]PWS Information'!$E$10="CWS",P203="Non-Lead",R203="Don't Know")),
(AND('[1]PWS Information'!$E$10="CWS",P203="Non-Lead", I203="Non-Lead - Copper", R203="Yes", K203="Between 1989 and 2014")),
(AND('[1]PWS Information'!$E$10="CWS",P203="Non-Lead", I203="Non-Lead - Copper", R203="Yes", K203="After 2014")),
(AND('[1]PWS Information'!$E$10="CWS",P203="Non-Lead", I203="Non-Lead - Copper", R203="Yes", K203="Unknown")),
(AND('[1]PWS Information'!$E$10="CWS",P203="Non-Lead", M203="Non-Lead - Copper", R203="Yes", N203="Between 1989 and 2014")),
(AND('[1]PWS Information'!$E$10="CWS",P203="Non-Lead", M203="Non-Lead - Copper", R203="Yes", N203="After 2014")),
(AND('[1]PWS Information'!$E$10="CWS",P203="Non-Lead", M203="Non-Lead - Copper", R203="Yes", N203="Unknown")),
(AND('[1]PWS Information'!$E$10="CWS",P203="Unknown")),
(AND('[1]PWS Information'!$E$10="NTNC",P203="Unknown")))),"Tier 5",
"")))))</f>
        <v/>
      </c>
      <c r="Y203" s="22"/>
      <c r="Z203" s="22"/>
    </row>
    <row r="204" spans="1:26" x14ac:dyDescent="0.35">
      <c r="A204" s="13">
        <v>12900</v>
      </c>
      <c r="B204" s="13">
        <v>220</v>
      </c>
      <c r="C204" s="13" t="s">
        <v>74</v>
      </c>
      <c r="D204" s="13" t="s">
        <v>59</v>
      </c>
      <c r="E204" s="13">
        <v>76108</v>
      </c>
      <c r="F204" s="25"/>
      <c r="G204" s="13">
        <v>32.820622</v>
      </c>
      <c r="H204" s="13">
        <v>-97.495037999999994</v>
      </c>
      <c r="I204" s="26" t="s">
        <v>49</v>
      </c>
      <c r="J204" s="27" t="s">
        <v>35</v>
      </c>
      <c r="K204" s="25" t="s">
        <v>33</v>
      </c>
      <c r="L204" s="30"/>
      <c r="M204" s="26" t="s">
        <v>49</v>
      </c>
      <c r="N204" s="27" t="s">
        <v>33</v>
      </c>
      <c r="O204" s="30"/>
      <c r="P204" s="20" t="str">
        <f t="shared" si="3"/>
        <v>Non-Lead</v>
      </c>
      <c r="Q204" s="31"/>
      <c r="R204" s="31"/>
      <c r="S204" s="31"/>
      <c r="T204" s="22" t="s">
        <v>34</v>
      </c>
      <c r="U204" s="22"/>
      <c r="V204" s="22"/>
      <c r="W204" s="22"/>
      <c r="X204" s="32" t="str">
        <f>IF((OR((AND('[1]PWS Information'!$E$10="CWS",T204="Single Family Residence",P204="Lead")),
(AND('[1]PWS Information'!$E$10="CWS",T204="Multiple Family Residence",'[1]PWS Information'!$E$11="Yes",P204="Lead")),
(AND('[1]PWS Information'!$E$10="NTNC",P204="Lead")))),"Tier 1",
IF((OR((AND('[1]PWS Information'!$E$10="CWS",T204="Multiple Family Residence",'[1]PWS Information'!$E$11="No",P204="Lead")),
(AND('[1]PWS Information'!$E$10="CWS",T204="Other",P204="Lead")),
(AND('[1]PWS Information'!$E$10="CWS",T204="Building",P204="Lead")))),"Tier 2",
IF((OR((AND('[1]PWS Information'!$E$10="CWS",T204="Single Family Residence",P204="Galvanized Requiring Replacement")),
(AND('[1]PWS Information'!$E$10="CWS",T204="Single Family Residence",P204="Galvanized Requiring Replacement",Q204="Yes")),
(AND('[1]PWS Information'!$E$10="NTNC",P204="Galvanized Requiring Replacement")),
(AND('[1]PWS Information'!$E$10="NTNC",T204="Single Family Residence",Q204="Yes")))),"Tier 3",
IF((OR((AND('[1]PWS Information'!$E$10="CWS",T204="Single Family Residence",R204="Yes",P204="Non-Lead", I204="Non-Lead - Copper",K204="Before 1989")),
(AND('[1]PWS Information'!$E$10="CWS",T204="Single Family Residence",R204="Yes",P204="Non-Lead", M204="Non-Lead - Copper",N204="Before 1989")))),"Tier 4",
IF((OR((AND('[1]PWS Information'!$E$10="NTNC",P204="Non-Lead")),
(AND('[1]PWS Information'!$E$10="CWS",P204="Non-Lead",R204="")),
(AND('[1]PWS Information'!$E$10="CWS",P204="Non-Lead",R204="No")),
(AND('[1]PWS Information'!$E$10="CWS",P204="Non-Lead",R204="Don't Know")),
(AND('[1]PWS Information'!$E$10="CWS",P204="Non-Lead", I204="Non-Lead - Copper", R204="Yes", K204="Between 1989 and 2014")),
(AND('[1]PWS Information'!$E$10="CWS",P204="Non-Lead", I204="Non-Lead - Copper", R204="Yes", K204="After 2014")),
(AND('[1]PWS Information'!$E$10="CWS",P204="Non-Lead", I204="Non-Lead - Copper", R204="Yes", K204="Unknown")),
(AND('[1]PWS Information'!$E$10="CWS",P204="Non-Lead", M204="Non-Lead - Copper", R204="Yes", N204="Between 1989 and 2014")),
(AND('[1]PWS Information'!$E$10="CWS",P204="Non-Lead", M204="Non-Lead - Copper", R204="Yes", N204="After 2014")),
(AND('[1]PWS Information'!$E$10="CWS",P204="Non-Lead", M204="Non-Lead - Copper", R204="Yes", N204="Unknown")),
(AND('[1]PWS Information'!$E$10="CWS",P204="Unknown")),
(AND('[1]PWS Information'!$E$10="NTNC",P204="Unknown")))),"Tier 5",
"")))))</f>
        <v/>
      </c>
      <c r="Y204" s="22"/>
      <c r="Z204" s="22"/>
    </row>
    <row r="205" spans="1:26" ht="29" x14ac:dyDescent="0.35">
      <c r="A205" s="13">
        <v>40800</v>
      </c>
      <c r="B205" s="13">
        <v>300</v>
      </c>
      <c r="C205" s="13" t="s">
        <v>74</v>
      </c>
      <c r="D205" s="13" t="s">
        <v>59</v>
      </c>
      <c r="E205" s="13">
        <v>76108</v>
      </c>
      <c r="F205" s="25"/>
      <c r="G205" s="13">
        <v>32.819246</v>
      </c>
      <c r="H205" s="13">
        <v>-97.495821000000007</v>
      </c>
      <c r="I205" s="26" t="s">
        <v>49</v>
      </c>
      <c r="J205" s="27" t="s">
        <v>35</v>
      </c>
      <c r="K205" s="25" t="s">
        <v>38</v>
      </c>
      <c r="L205" s="30"/>
      <c r="M205" s="26" t="s">
        <v>52</v>
      </c>
      <c r="N205" s="27" t="s">
        <v>38</v>
      </c>
      <c r="O205" s="30"/>
      <c r="P205" s="20" t="str">
        <f t="shared" si="3"/>
        <v>Non-Lead</v>
      </c>
      <c r="Q205" s="31"/>
      <c r="R205" s="31"/>
      <c r="S205" s="31"/>
      <c r="T205" s="22" t="s">
        <v>34</v>
      </c>
      <c r="U205" s="22"/>
      <c r="V205" s="22"/>
      <c r="W205" s="22"/>
      <c r="X205" s="32" t="str">
        <f>IF((OR((AND('[1]PWS Information'!$E$10="CWS",T205="Single Family Residence",P205="Lead")),
(AND('[1]PWS Information'!$E$10="CWS",T205="Multiple Family Residence",'[1]PWS Information'!$E$11="Yes",P205="Lead")),
(AND('[1]PWS Information'!$E$10="NTNC",P205="Lead")))),"Tier 1",
IF((OR((AND('[1]PWS Information'!$E$10="CWS",T205="Multiple Family Residence",'[1]PWS Information'!$E$11="No",P205="Lead")),
(AND('[1]PWS Information'!$E$10="CWS",T205="Other",P205="Lead")),
(AND('[1]PWS Information'!$E$10="CWS",T205="Building",P205="Lead")))),"Tier 2",
IF((OR((AND('[1]PWS Information'!$E$10="CWS",T205="Single Family Residence",P205="Galvanized Requiring Replacement")),
(AND('[1]PWS Information'!$E$10="CWS",T205="Single Family Residence",P205="Galvanized Requiring Replacement",Q205="Yes")),
(AND('[1]PWS Information'!$E$10="NTNC",P205="Galvanized Requiring Replacement")),
(AND('[1]PWS Information'!$E$10="NTNC",T205="Single Family Residence",Q205="Yes")))),"Tier 3",
IF((OR((AND('[1]PWS Information'!$E$10="CWS",T205="Single Family Residence",R205="Yes",P205="Non-Lead", I205="Non-Lead - Copper",K205="Before 1989")),
(AND('[1]PWS Information'!$E$10="CWS",T205="Single Family Residence",R205="Yes",P205="Non-Lead", M205="Non-Lead - Copper",N205="Before 1989")))),"Tier 4",
IF((OR((AND('[1]PWS Information'!$E$10="NTNC",P205="Non-Lead")),
(AND('[1]PWS Information'!$E$10="CWS",P205="Non-Lead",R205="")),
(AND('[1]PWS Information'!$E$10="CWS",P205="Non-Lead",R205="No")),
(AND('[1]PWS Information'!$E$10="CWS",P205="Non-Lead",R205="Don't Know")),
(AND('[1]PWS Information'!$E$10="CWS",P205="Non-Lead", I205="Non-Lead - Copper", R205="Yes", K205="Between 1989 and 2014")),
(AND('[1]PWS Information'!$E$10="CWS",P205="Non-Lead", I205="Non-Lead - Copper", R205="Yes", K205="After 2014")),
(AND('[1]PWS Information'!$E$10="CWS",P205="Non-Lead", I205="Non-Lead - Copper", R205="Yes", K205="Unknown")),
(AND('[1]PWS Information'!$E$10="CWS",P205="Non-Lead", M205="Non-Lead - Copper", R205="Yes", N205="Between 1989 and 2014")),
(AND('[1]PWS Information'!$E$10="CWS",P205="Non-Lead", M205="Non-Lead - Copper", R205="Yes", N205="After 2014")),
(AND('[1]PWS Information'!$E$10="CWS",P205="Non-Lead", M205="Non-Lead - Copper", R205="Yes", N205="Unknown")),
(AND('[1]PWS Information'!$E$10="CWS",P205="Unknown")),
(AND('[1]PWS Information'!$E$10="NTNC",P205="Unknown")))),"Tier 5",
"")))))</f>
        <v/>
      </c>
      <c r="Y205" s="22"/>
      <c r="Z205" s="22"/>
    </row>
    <row r="206" spans="1:26" x14ac:dyDescent="0.35">
      <c r="A206" s="13">
        <v>13002</v>
      </c>
      <c r="B206" s="13">
        <v>201</v>
      </c>
      <c r="C206" s="13" t="s">
        <v>75</v>
      </c>
      <c r="D206" s="13" t="s">
        <v>59</v>
      </c>
      <c r="E206" s="13">
        <v>76108</v>
      </c>
      <c r="F206" s="25"/>
      <c r="G206" s="13">
        <v>32.821266000000001</v>
      </c>
      <c r="H206" s="13">
        <v>-97.497252000000003</v>
      </c>
      <c r="I206" s="26" t="s">
        <v>49</v>
      </c>
      <c r="J206" s="27" t="s">
        <v>35</v>
      </c>
      <c r="K206" s="25" t="s">
        <v>33</v>
      </c>
      <c r="L206" s="30"/>
      <c r="M206" s="26" t="s">
        <v>49</v>
      </c>
      <c r="N206" s="27" t="s">
        <v>33</v>
      </c>
      <c r="O206" s="30"/>
      <c r="P206" s="20" t="str">
        <f t="shared" si="3"/>
        <v>Non-Lead</v>
      </c>
      <c r="Q206" s="31"/>
      <c r="R206" s="31"/>
      <c r="S206" s="31"/>
      <c r="T206" s="22" t="s">
        <v>34</v>
      </c>
      <c r="U206" s="22"/>
      <c r="V206" s="22"/>
      <c r="W206" s="22"/>
      <c r="X206" s="32" t="str">
        <f>IF((OR((AND('[1]PWS Information'!$E$10="CWS",T206="Single Family Residence",P206="Lead")),
(AND('[1]PWS Information'!$E$10="CWS",T206="Multiple Family Residence",'[1]PWS Information'!$E$11="Yes",P206="Lead")),
(AND('[1]PWS Information'!$E$10="NTNC",P206="Lead")))),"Tier 1",
IF((OR((AND('[1]PWS Information'!$E$10="CWS",T206="Multiple Family Residence",'[1]PWS Information'!$E$11="No",P206="Lead")),
(AND('[1]PWS Information'!$E$10="CWS",T206="Other",P206="Lead")),
(AND('[1]PWS Information'!$E$10="CWS",T206="Building",P206="Lead")))),"Tier 2",
IF((OR((AND('[1]PWS Information'!$E$10="CWS",T206="Single Family Residence",P206="Galvanized Requiring Replacement")),
(AND('[1]PWS Information'!$E$10="CWS",T206="Single Family Residence",P206="Galvanized Requiring Replacement",Q206="Yes")),
(AND('[1]PWS Information'!$E$10="NTNC",P206="Galvanized Requiring Replacement")),
(AND('[1]PWS Information'!$E$10="NTNC",T206="Single Family Residence",Q206="Yes")))),"Tier 3",
IF((OR((AND('[1]PWS Information'!$E$10="CWS",T206="Single Family Residence",R206="Yes",P206="Non-Lead", I206="Non-Lead - Copper",K206="Before 1989")),
(AND('[1]PWS Information'!$E$10="CWS",T206="Single Family Residence",R206="Yes",P206="Non-Lead", M206="Non-Lead - Copper",N206="Before 1989")))),"Tier 4",
IF((OR((AND('[1]PWS Information'!$E$10="NTNC",P206="Non-Lead")),
(AND('[1]PWS Information'!$E$10="CWS",P206="Non-Lead",R206="")),
(AND('[1]PWS Information'!$E$10="CWS",P206="Non-Lead",R206="No")),
(AND('[1]PWS Information'!$E$10="CWS",P206="Non-Lead",R206="Don't Know")),
(AND('[1]PWS Information'!$E$10="CWS",P206="Non-Lead", I206="Non-Lead - Copper", R206="Yes", K206="Between 1989 and 2014")),
(AND('[1]PWS Information'!$E$10="CWS",P206="Non-Lead", I206="Non-Lead - Copper", R206="Yes", K206="After 2014")),
(AND('[1]PWS Information'!$E$10="CWS",P206="Non-Lead", I206="Non-Lead - Copper", R206="Yes", K206="Unknown")),
(AND('[1]PWS Information'!$E$10="CWS",P206="Non-Lead", M206="Non-Lead - Copper", R206="Yes", N206="Between 1989 and 2014")),
(AND('[1]PWS Information'!$E$10="CWS",P206="Non-Lead", M206="Non-Lead - Copper", R206="Yes", N206="After 2014")),
(AND('[1]PWS Information'!$E$10="CWS",P206="Non-Lead", M206="Non-Lead - Copper", R206="Yes", N206="Unknown")),
(AND('[1]PWS Information'!$E$10="CWS",P206="Unknown")),
(AND('[1]PWS Information'!$E$10="NTNC",P206="Unknown")))),"Tier 5",
"")))))</f>
        <v/>
      </c>
      <c r="Y206" s="22"/>
      <c r="Z206" s="22"/>
    </row>
    <row r="207" spans="1:26" ht="29" x14ac:dyDescent="0.35">
      <c r="A207" s="13">
        <v>76600</v>
      </c>
      <c r="B207" s="13">
        <v>202</v>
      </c>
      <c r="C207" s="13" t="s">
        <v>75</v>
      </c>
      <c r="D207" s="13" t="s">
        <v>59</v>
      </c>
      <c r="E207" s="13">
        <v>76108</v>
      </c>
      <c r="F207" s="25"/>
      <c r="G207" s="13">
        <v>32.821522999999999</v>
      </c>
      <c r="H207" s="13">
        <v>-97.496768000000003</v>
      </c>
      <c r="I207" s="26" t="s">
        <v>43</v>
      </c>
      <c r="J207" s="27" t="s">
        <v>35</v>
      </c>
      <c r="K207" s="25" t="s">
        <v>38</v>
      </c>
      <c r="L207" s="30"/>
      <c r="M207" s="26" t="s">
        <v>49</v>
      </c>
      <c r="N207" s="27" t="s">
        <v>38</v>
      </c>
      <c r="O207" s="30"/>
      <c r="P207" s="20" t="str">
        <f t="shared" si="3"/>
        <v>Non-Lead</v>
      </c>
      <c r="Q207" s="31"/>
      <c r="R207" s="31"/>
      <c r="S207" s="31"/>
      <c r="T207" s="22" t="s">
        <v>34</v>
      </c>
      <c r="U207" s="22"/>
      <c r="V207" s="22"/>
      <c r="W207" s="22"/>
      <c r="X207" s="32" t="str">
        <f>IF((OR((AND('[1]PWS Information'!$E$10="CWS",T207="Single Family Residence",P207="Lead")),
(AND('[1]PWS Information'!$E$10="CWS",T207="Multiple Family Residence",'[1]PWS Information'!$E$11="Yes",P207="Lead")),
(AND('[1]PWS Information'!$E$10="NTNC",P207="Lead")))),"Tier 1",
IF((OR((AND('[1]PWS Information'!$E$10="CWS",T207="Multiple Family Residence",'[1]PWS Information'!$E$11="No",P207="Lead")),
(AND('[1]PWS Information'!$E$10="CWS",T207="Other",P207="Lead")),
(AND('[1]PWS Information'!$E$10="CWS",T207="Building",P207="Lead")))),"Tier 2",
IF((OR((AND('[1]PWS Information'!$E$10="CWS",T207="Single Family Residence",P207="Galvanized Requiring Replacement")),
(AND('[1]PWS Information'!$E$10="CWS",T207="Single Family Residence",P207="Galvanized Requiring Replacement",Q207="Yes")),
(AND('[1]PWS Information'!$E$10="NTNC",P207="Galvanized Requiring Replacement")),
(AND('[1]PWS Information'!$E$10="NTNC",T207="Single Family Residence",Q207="Yes")))),"Tier 3",
IF((OR((AND('[1]PWS Information'!$E$10="CWS",T207="Single Family Residence",R207="Yes",P207="Non-Lead", I207="Non-Lead - Copper",K207="Before 1989")),
(AND('[1]PWS Information'!$E$10="CWS",T207="Single Family Residence",R207="Yes",P207="Non-Lead", M207="Non-Lead - Copper",N207="Before 1989")))),"Tier 4",
IF((OR((AND('[1]PWS Information'!$E$10="NTNC",P207="Non-Lead")),
(AND('[1]PWS Information'!$E$10="CWS",P207="Non-Lead",R207="")),
(AND('[1]PWS Information'!$E$10="CWS",P207="Non-Lead",R207="No")),
(AND('[1]PWS Information'!$E$10="CWS",P207="Non-Lead",R207="Don't Know")),
(AND('[1]PWS Information'!$E$10="CWS",P207="Non-Lead", I207="Non-Lead - Copper", R207="Yes", K207="Between 1989 and 2014")),
(AND('[1]PWS Information'!$E$10="CWS",P207="Non-Lead", I207="Non-Lead - Copper", R207="Yes", K207="After 2014")),
(AND('[1]PWS Information'!$E$10="CWS",P207="Non-Lead", I207="Non-Lead - Copper", R207="Yes", K207="Unknown")),
(AND('[1]PWS Information'!$E$10="CWS",P207="Non-Lead", M207="Non-Lead - Copper", R207="Yes", N207="Between 1989 and 2014")),
(AND('[1]PWS Information'!$E$10="CWS",P207="Non-Lead", M207="Non-Lead - Copper", R207="Yes", N207="After 2014")),
(AND('[1]PWS Information'!$E$10="CWS",P207="Non-Lead", M207="Non-Lead - Copper", R207="Yes", N207="Unknown")),
(AND('[1]PWS Information'!$E$10="CWS",P207="Unknown")),
(AND('[1]PWS Information'!$E$10="NTNC",P207="Unknown")))),"Tier 5",
"")))))</f>
        <v/>
      </c>
      <c r="Y207" s="22"/>
      <c r="Z207" s="22"/>
    </row>
    <row r="208" spans="1:26" x14ac:dyDescent="0.35">
      <c r="A208" s="13">
        <v>30202</v>
      </c>
      <c r="B208" s="13">
        <v>204</v>
      </c>
      <c r="C208" s="13" t="s">
        <v>75</v>
      </c>
      <c r="D208" s="13" t="s">
        <v>59</v>
      </c>
      <c r="E208" s="13">
        <v>76108</v>
      </c>
      <c r="F208" s="25"/>
      <c r="G208" s="13">
        <v>32.821378000000003</v>
      </c>
      <c r="H208" s="13">
        <v>-97.496540999999993</v>
      </c>
      <c r="I208" s="26" t="s">
        <v>49</v>
      </c>
      <c r="J208" s="27" t="s">
        <v>35</v>
      </c>
      <c r="K208" s="25" t="s">
        <v>33</v>
      </c>
      <c r="L208" s="30"/>
      <c r="M208" s="26" t="s">
        <v>49</v>
      </c>
      <c r="N208" s="27" t="s">
        <v>33</v>
      </c>
      <c r="O208" s="30"/>
      <c r="P208" s="20" t="str">
        <f t="shared" si="3"/>
        <v>Non-Lead</v>
      </c>
      <c r="Q208" s="31"/>
      <c r="R208" s="31"/>
      <c r="S208" s="31"/>
      <c r="T208" s="22" t="s">
        <v>34</v>
      </c>
      <c r="U208" s="22"/>
      <c r="V208" s="22"/>
      <c r="W208" s="22"/>
      <c r="X208" s="32" t="str">
        <f>IF((OR((AND('[1]PWS Information'!$E$10="CWS",T208="Single Family Residence",P208="Lead")),
(AND('[1]PWS Information'!$E$10="CWS",T208="Multiple Family Residence",'[1]PWS Information'!$E$11="Yes",P208="Lead")),
(AND('[1]PWS Information'!$E$10="NTNC",P208="Lead")))),"Tier 1",
IF((OR((AND('[1]PWS Information'!$E$10="CWS",T208="Multiple Family Residence",'[1]PWS Information'!$E$11="No",P208="Lead")),
(AND('[1]PWS Information'!$E$10="CWS",T208="Other",P208="Lead")),
(AND('[1]PWS Information'!$E$10="CWS",T208="Building",P208="Lead")))),"Tier 2",
IF((OR((AND('[1]PWS Information'!$E$10="CWS",T208="Single Family Residence",P208="Galvanized Requiring Replacement")),
(AND('[1]PWS Information'!$E$10="CWS",T208="Single Family Residence",P208="Galvanized Requiring Replacement",Q208="Yes")),
(AND('[1]PWS Information'!$E$10="NTNC",P208="Galvanized Requiring Replacement")),
(AND('[1]PWS Information'!$E$10="NTNC",T208="Single Family Residence",Q208="Yes")))),"Tier 3",
IF((OR((AND('[1]PWS Information'!$E$10="CWS",T208="Single Family Residence",R208="Yes",P208="Non-Lead", I208="Non-Lead - Copper",K208="Before 1989")),
(AND('[1]PWS Information'!$E$10="CWS",T208="Single Family Residence",R208="Yes",P208="Non-Lead", M208="Non-Lead - Copper",N208="Before 1989")))),"Tier 4",
IF((OR((AND('[1]PWS Information'!$E$10="NTNC",P208="Non-Lead")),
(AND('[1]PWS Information'!$E$10="CWS",P208="Non-Lead",R208="")),
(AND('[1]PWS Information'!$E$10="CWS",P208="Non-Lead",R208="No")),
(AND('[1]PWS Information'!$E$10="CWS",P208="Non-Lead",R208="Don't Know")),
(AND('[1]PWS Information'!$E$10="CWS",P208="Non-Lead", I208="Non-Lead - Copper", R208="Yes", K208="Between 1989 and 2014")),
(AND('[1]PWS Information'!$E$10="CWS",P208="Non-Lead", I208="Non-Lead - Copper", R208="Yes", K208="After 2014")),
(AND('[1]PWS Information'!$E$10="CWS",P208="Non-Lead", I208="Non-Lead - Copper", R208="Yes", K208="Unknown")),
(AND('[1]PWS Information'!$E$10="CWS",P208="Non-Lead", M208="Non-Lead - Copper", R208="Yes", N208="Between 1989 and 2014")),
(AND('[1]PWS Information'!$E$10="CWS",P208="Non-Lead", M208="Non-Lead - Copper", R208="Yes", N208="After 2014")),
(AND('[1]PWS Information'!$E$10="CWS",P208="Non-Lead", M208="Non-Lead - Copper", R208="Yes", N208="Unknown")),
(AND('[1]PWS Information'!$E$10="CWS",P208="Unknown")),
(AND('[1]PWS Information'!$E$10="NTNC",P208="Unknown")))),"Tier 5",
"")))))</f>
        <v/>
      </c>
      <c r="Y208" s="22"/>
      <c r="Z208" s="22"/>
    </row>
    <row r="209" spans="1:26" x14ac:dyDescent="0.35">
      <c r="A209" s="13">
        <v>88705</v>
      </c>
      <c r="B209" s="13">
        <v>205</v>
      </c>
      <c r="C209" s="13" t="s">
        <v>75</v>
      </c>
      <c r="D209" s="13" t="s">
        <v>59</v>
      </c>
      <c r="E209" s="13">
        <v>76108</v>
      </c>
      <c r="F209" s="25"/>
      <c r="G209" s="13">
        <v>32.821151999999998</v>
      </c>
      <c r="H209" s="13">
        <v>-97.496955999999997</v>
      </c>
      <c r="I209" s="26" t="s">
        <v>49</v>
      </c>
      <c r="J209" s="27" t="s">
        <v>35</v>
      </c>
      <c r="K209" s="25" t="s">
        <v>33</v>
      </c>
      <c r="L209" s="30"/>
      <c r="M209" s="26" t="s">
        <v>49</v>
      </c>
      <c r="N209" s="27" t="s">
        <v>33</v>
      </c>
      <c r="O209" s="30"/>
      <c r="P209" s="20" t="str">
        <f t="shared" si="3"/>
        <v>Non-Lead</v>
      </c>
      <c r="Q209" s="31"/>
      <c r="R209" s="31"/>
      <c r="S209" s="31"/>
      <c r="T209" s="22" t="s">
        <v>34</v>
      </c>
      <c r="U209" s="22"/>
      <c r="V209" s="22"/>
      <c r="W209" s="22"/>
      <c r="X209" s="32" t="str">
        <f>IF((OR((AND('[1]PWS Information'!$E$10="CWS",T209="Single Family Residence",P209="Lead")),
(AND('[1]PWS Information'!$E$10="CWS",T209="Multiple Family Residence",'[1]PWS Information'!$E$11="Yes",P209="Lead")),
(AND('[1]PWS Information'!$E$10="NTNC",P209="Lead")))),"Tier 1",
IF((OR((AND('[1]PWS Information'!$E$10="CWS",T209="Multiple Family Residence",'[1]PWS Information'!$E$11="No",P209="Lead")),
(AND('[1]PWS Information'!$E$10="CWS",T209="Other",P209="Lead")),
(AND('[1]PWS Information'!$E$10="CWS",T209="Building",P209="Lead")))),"Tier 2",
IF((OR((AND('[1]PWS Information'!$E$10="CWS",T209="Single Family Residence",P209="Galvanized Requiring Replacement")),
(AND('[1]PWS Information'!$E$10="CWS",T209="Single Family Residence",P209="Galvanized Requiring Replacement",Q209="Yes")),
(AND('[1]PWS Information'!$E$10="NTNC",P209="Galvanized Requiring Replacement")),
(AND('[1]PWS Information'!$E$10="NTNC",T209="Single Family Residence",Q209="Yes")))),"Tier 3",
IF((OR((AND('[1]PWS Information'!$E$10="CWS",T209="Single Family Residence",R209="Yes",P209="Non-Lead", I209="Non-Lead - Copper",K209="Before 1989")),
(AND('[1]PWS Information'!$E$10="CWS",T209="Single Family Residence",R209="Yes",P209="Non-Lead", M209="Non-Lead - Copper",N209="Before 1989")))),"Tier 4",
IF((OR((AND('[1]PWS Information'!$E$10="NTNC",P209="Non-Lead")),
(AND('[1]PWS Information'!$E$10="CWS",P209="Non-Lead",R209="")),
(AND('[1]PWS Information'!$E$10="CWS",P209="Non-Lead",R209="No")),
(AND('[1]PWS Information'!$E$10="CWS",P209="Non-Lead",R209="Don't Know")),
(AND('[1]PWS Information'!$E$10="CWS",P209="Non-Lead", I209="Non-Lead - Copper", R209="Yes", K209="Between 1989 and 2014")),
(AND('[1]PWS Information'!$E$10="CWS",P209="Non-Lead", I209="Non-Lead - Copper", R209="Yes", K209="After 2014")),
(AND('[1]PWS Information'!$E$10="CWS",P209="Non-Lead", I209="Non-Lead - Copper", R209="Yes", K209="Unknown")),
(AND('[1]PWS Information'!$E$10="CWS",P209="Non-Lead", M209="Non-Lead - Copper", R209="Yes", N209="Between 1989 and 2014")),
(AND('[1]PWS Information'!$E$10="CWS",P209="Non-Lead", M209="Non-Lead - Copper", R209="Yes", N209="After 2014")),
(AND('[1]PWS Information'!$E$10="CWS",P209="Non-Lead", M209="Non-Lead - Copper", R209="Yes", N209="Unknown")),
(AND('[1]PWS Information'!$E$10="CWS",P209="Unknown")),
(AND('[1]PWS Information'!$E$10="NTNC",P209="Unknown")))),"Tier 5",
"")))))</f>
        <v/>
      </c>
      <c r="Y209" s="22"/>
      <c r="Z209" s="22"/>
    </row>
    <row r="210" spans="1:26" x14ac:dyDescent="0.35">
      <c r="A210" s="13">
        <v>8601</v>
      </c>
      <c r="B210" s="13">
        <v>209</v>
      </c>
      <c r="C210" s="13" t="s">
        <v>75</v>
      </c>
      <c r="D210" s="13" t="s">
        <v>59</v>
      </c>
      <c r="E210" s="13">
        <v>76108</v>
      </c>
      <c r="F210" s="25"/>
      <c r="G210" s="13">
        <v>32.820987000000002</v>
      </c>
      <c r="H210" s="13">
        <v>-97.496786999999998</v>
      </c>
      <c r="I210" s="26" t="s">
        <v>49</v>
      </c>
      <c r="J210" s="27" t="s">
        <v>35</v>
      </c>
      <c r="K210" s="25" t="s">
        <v>33</v>
      </c>
      <c r="L210" s="30"/>
      <c r="M210" s="26" t="s">
        <v>49</v>
      </c>
      <c r="N210" s="27" t="s">
        <v>33</v>
      </c>
      <c r="O210" s="30"/>
      <c r="P210" s="20" t="str">
        <f t="shared" si="3"/>
        <v>Non-Lead</v>
      </c>
      <c r="Q210" s="31"/>
      <c r="R210" s="31"/>
      <c r="S210" s="31"/>
      <c r="T210" s="22" t="s">
        <v>34</v>
      </c>
      <c r="U210" s="22"/>
      <c r="V210" s="22"/>
      <c r="W210" s="22"/>
      <c r="X210" s="32" t="str">
        <f>IF((OR((AND('[1]PWS Information'!$E$10="CWS",T210="Single Family Residence",P210="Lead")),
(AND('[1]PWS Information'!$E$10="CWS",T210="Multiple Family Residence",'[1]PWS Information'!$E$11="Yes",P210="Lead")),
(AND('[1]PWS Information'!$E$10="NTNC",P210="Lead")))),"Tier 1",
IF((OR((AND('[1]PWS Information'!$E$10="CWS",T210="Multiple Family Residence",'[1]PWS Information'!$E$11="No",P210="Lead")),
(AND('[1]PWS Information'!$E$10="CWS",T210="Other",P210="Lead")),
(AND('[1]PWS Information'!$E$10="CWS",T210="Building",P210="Lead")))),"Tier 2",
IF((OR((AND('[1]PWS Information'!$E$10="CWS",T210="Single Family Residence",P210="Galvanized Requiring Replacement")),
(AND('[1]PWS Information'!$E$10="CWS",T210="Single Family Residence",P210="Galvanized Requiring Replacement",Q210="Yes")),
(AND('[1]PWS Information'!$E$10="NTNC",P210="Galvanized Requiring Replacement")),
(AND('[1]PWS Information'!$E$10="NTNC",T210="Single Family Residence",Q210="Yes")))),"Tier 3",
IF((OR((AND('[1]PWS Information'!$E$10="CWS",T210="Single Family Residence",R210="Yes",P210="Non-Lead", I210="Non-Lead - Copper",K210="Before 1989")),
(AND('[1]PWS Information'!$E$10="CWS",T210="Single Family Residence",R210="Yes",P210="Non-Lead", M210="Non-Lead - Copper",N210="Before 1989")))),"Tier 4",
IF((OR((AND('[1]PWS Information'!$E$10="NTNC",P210="Non-Lead")),
(AND('[1]PWS Information'!$E$10="CWS",P210="Non-Lead",R210="")),
(AND('[1]PWS Information'!$E$10="CWS",P210="Non-Lead",R210="No")),
(AND('[1]PWS Information'!$E$10="CWS",P210="Non-Lead",R210="Don't Know")),
(AND('[1]PWS Information'!$E$10="CWS",P210="Non-Lead", I210="Non-Lead - Copper", R210="Yes", K210="Between 1989 and 2014")),
(AND('[1]PWS Information'!$E$10="CWS",P210="Non-Lead", I210="Non-Lead - Copper", R210="Yes", K210="After 2014")),
(AND('[1]PWS Information'!$E$10="CWS",P210="Non-Lead", I210="Non-Lead - Copper", R210="Yes", K210="Unknown")),
(AND('[1]PWS Information'!$E$10="CWS",P210="Non-Lead", M210="Non-Lead - Copper", R210="Yes", N210="Between 1989 and 2014")),
(AND('[1]PWS Information'!$E$10="CWS",P210="Non-Lead", M210="Non-Lead - Copper", R210="Yes", N210="After 2014")),
(AND('[1]PWS Information'!$E$10="CWS",P210="Non-Lead", M210="Non-Lead - Copper", R210="Yes", N210="Unknown")),
(AND('[1]PWS Information'!$E$10="CWS",P210="Unknown")),
(AND('[1]PWS Information'!$E$10="NTNC",P210="Unknown")))),"Tier 5",
"")))))</f>
        <v/>
      </c>
      <c r="Y210" s="22"/>
      <c r="Z210" s="22"/>
    </row>
    <row r="211" spans="1:26" x14ac:dyDescent="0.35">
      <c r="A211" s="13">
        <v>13500</v>
      </c>
      <c r="B211" s="13">
        <v>212</v>
      </c>
      <c r="C211" s="13" t="s">
        <v>75</v>
      </c>
      <c r="D211" s="13" t="s">
        <v>59</v>
      </c>
      <c r="E211" s="13">
        <v>76108</v>
      </c>
      <c r="F211" s="25"/>
      <c r="G211" s="13">
        <v>32.82114</v>
      </c>
      <c r="H211" s="13">
        <v>-97.496336999999997</v>
      </c>
      <c r="I211" s="26" t="s">
        <v>49</v>
      </c>
      <c r="J211" s="27" t="s">
        <v>35</v>
      </c>
      <c r="K211" s="25" t="s">
        <v>33</v>
      </c>
      <c r="L211" s="30"/>
      <c r="M211" s="26" t="s">
        <v>49</v>
      </c>
      <c r="N211" s="27" t="s">
        <v>33</v>
      </c>
      <c r="O211" s="30"/>
      <c r="P211" s="20" t="str">
        <f t="shared" si="3"/>
        <v>Non-Lead</v>
      </c>
      <c r="Q211" s="31"/>
      <c r="R211" s="31"/>
      <c r="S211" s="31"/>
      <c r="T211" s="22" t="s">
        <v>34</v>
      </c>
      <c r="U211" s="22"/>
      <c r="V211" s="22"/>
      <c r="W211" s="22"/>
      <c r="X211" s="32" t="str">
        <f>IF((OR((AND('[1]PWS Information'!$E$10="CWS",T211="Single Family Residence",P211="Lead")),
(AND('[1]PWS Information'!$E$10="CWS",T211="Multiple Family Residence",'[1]PWS Information'!$E$11="Yes",P211="Lead")),
(AND('[1]PWS Information'!$E$10="NTNC",P211="Lead")))),"Tier 1",
IF((OR((AND('[1]PWS Information'!$E$10="CWS",T211="Multiple Family Residence",'[1]PWS Information'!$E$11="No",P211="Lead")),
(AND('[1]PWS Information'!$E$10="CWS",T211="Other",P211="Lead")),
(AND('[1]PWS Information'!$E$10="CWS",T211="Building",P211="Lead")))),"Tier 2",
IF((OR((AND('[1]PWS Information'!$E$10="CWS",T211="Single Family Residence",P211="Galvanized Requiring Replacement")),
(AND('[1]PWS Information'!$E$10="CWS",T211="Single Family Residence",P211="Galvanized Requiring Replacement",Q211="Yes")),
(AND('[1]PWS Information'!$E$10="NTNC",P211="Galvanized Requiring Replacement")),
(AND('[1]PWS Information'!$E$10="NTNC",T211="Single Family Residence",Q211="Yes")))),"Tier 3",
IF((OR((AND('[1]PWS Information'!$E$10="CWS",T211="Single Family Residence",R211="Yes",P211="Non-Lead", I211="Non-Lead - Copper",K211="Before 1989")),
(AND('[1]PWS Information'!$E$10="CWS",T211="Single Family Residence",R211="Yes",P211="Non-Lead", M211="Non-Lead - Copper",N211="Before 1989")))),"Tier 4",
IF((OR((AND('[1]PWS Information'!$E$10="NTNC",P211="Non-Lead")),
(AND('[1]PWS Information'!$E$10="CWS",P211="Non-Lead",R211="")),
(AND('[1]PWS Information'!$E$10="CWS",P211="Non-Lead",R211="No")),
(AND('[1]PWS Information'!$E$10="CWS",P211="Non-Lead",R211="Don't Know")),
(AND('[1]PWS Information'!$E$10="CWS",P211="Non-Lead", I211="Non-Lead - Copper", R211="Yes", K211="Between 1989 and 2014")),
(AND('[1]PWS Information'!$E$10="CWS",P211="Non-Lead", I211="Non-Lead - Copper", R211="Yes", K211="After 2014")),
(AND('[1]PWS Information'!$E$10="CWS",P211="Non-Lead", I211="Non-Lead - Copper", R211="Yes", K211="Unknown")),
(AND('[1]PWS Information'!$E$10="CWS",P211="Non-Lead", M211="Non-Lead - Copper", R211="Yes", N211="Between 1989 and 2014")),
(AND('[1]PWS Information'!$E$10="CWS",P211="Non-Lead", M211="Non-Lead - Copper", R211="Yes", N211="After 2014")),
(AND('[1]PWS Information'!$E$10="CWS",P211="Non-Lead", M211="Non-Lead - Copper", R211="Yes", N211="Unknown")),
(AND('[1]PWS Information'!$E$10="CWS",P211="Unknown")),
(AND('[1]PWS Information'!$E$10="NTNC",P211="Unknown")))),"Tier 5",
"")))))</f>
        <v/>
      </c>
      <c r="Y211" s="22"/>
      <c r="Z211" s="22"/>
    </row>
    <row r="212" spans="1:26" x14ac:dyDescent="0.35">
      <c r="A212" s="13">
        <v>13601</v>
      </c>
      <c r="B212" s="13">
        <v>213</v>
      </c>
      <c r="C212" s="13" t="s">
        <v>75</v>
      </c>
      <c r="D212" s="13" t="s">
        <v>59</v>
      </c>
      <c r="E212" s="13">
        <v>76108</v>
      </c>
      <c r="F212" s="25"/>
      <c r="G212" s="13">
        <v>32.820735999999997</v>
      </c>
      <c r="H212" s="13">
        <v>-97.496578999999997</v>
      </c>
      <c r="I212" s="26" t="s">
        <v>49</v>
      </c>
      <c r="J212" s="27" t="s">
        <v>35</v>
      </c>
      <c r="K212" s="25" t="s">
        <v>33</v>
      </c>
      <c r="L212" s="30"/>
      <c r="M212" s="26" t="s">
        <v>49</v>
      </c>
      <c r="N212" s="27" t="s">
        <v>33</v>
      </c>
      <c r="O212" s="30"/>
      <c r="P212" s="20" t="str">
        <f t="shared" si="3"/>
        <v>Non-Lead</v>
      </c>
      <c r="Q212" s="31"/>
      <c r="R212" s="31"/>
      <c r="S212" s="31"/>
      <c r="T212" s="22" t="s">
        <v>34</v>
      </c>
      <c r="U212" s="22"/>
      <c r="V212" s="22"/>
      <c r="W212" s="22"/>
      <c r="X212" s="32" t="str">
        <f>IF((OR((AND('[1]PWS Information'!$E$10="CWS",T212="Single Family Residence",P212="Lead")),
(AND('[1]PWS Information'!$E$10="CWS",T212="Multiple Family Residence",'[1]PWS Information'!$E$11="Yes",P212="Lead")),
(AND('[1]PWS Information'!$E$10="NTNC",P212="Lead")))),"Tier 1",
IF((OR((AND('[1]PWS Information'!$E$10="CWS",T212="Multiple Family Residence",'[1]PWS Information'!$E$11="No",P212="Lead")),
(AND('[1]PWS Information'!$E$10="CWS",T212="Other",P212="Lead")),
(AND('[1]PWS Information'!$E$10="CWS",T212="Building",P212="Lead")))),"Tier 2",
IF((OR((AND('[1]PWS Information'!$E$10="CWS",T212="Single Family Residence",P212="Galvanized Requiring Replacement")),
(AND('[1]PWS Information'!$E$10="CWS",T212="Single Family Residence",P212="Galvanized Requiring Replacement",Q212="Yes")),
(AND('[1]PWS Information'!$E$10="NTNC",P212="Galvanized Requiring Replacement")),
(AND('[1]PWS Information'!$E$10="NTNC",T212="Single Family Residence",Q212="Yes")))),"Tier 3",
IF((OR((AND('[1]PWS Information'!$E$10="CWS",T212="Single Family Residence",R212="Yes",P212="Non-Lead", I212="Non-Lead - Copper",K212="Before 1989")),
(AND('[1]PWS Information'!$E$10="CWS",T212="Single Family Residence",R212="Yes",P212="Non-Lead", M212="Non-Lead - Copper",N212="Before 1989")))),"Tier 4",
IF((OR((AND('[1]PWS Information'!$E$10="NTNC",P212="Non-Lead")),
(AND('[1]PWS Information'!$E$10="CWS",P212="Non-Lead",R212="")),
(AND('[1]PWS Information'!$E$10="CWS",P212="Non-Lead",R212="No")),
(AND('[1]PWS Information'!$E$10="CWS",P212="Non-Lead",R212="Don't Know")),
(AND('[1]PWS Information'!$E$10="CWS",P212="Non-Lead", I212="Non-Lead - Copper", R212="Yes", K212="Between 1989 and 2014")),
(AND('[1]PWS Information'!$E$10="CWS",P212="Non-Lead", I212="Non-Lead - Copper", R212="Yes", K212="After 2014")),
(AND('[1]PWS Information'!$E$10="CWS",P212="Non-Lead", I212="Non-Lead - Copper", R212="Yes", K212="Unknown")),
(AND('[1]PWS Information'!$E$10="CWS",P212="Non-Lead", M212="Non-Lead - Copper", R212="Yes", N212="Between 1989 and 2014")),
(AND('[1]PWS Information'!$E$10="CWS",P212="Non-Lead", M212="Non-Lead - Copper", R212="Yes", N212="After 2014")),
(AND('[1]PWS Information'!$E$10="CWS",P212="Non-Lead", M212="Non-Lead - Copper", R212="Yes", N212="Unknown")),
(AND('[1]PWS Information'!$E$10="CWS",P212="Unknown")),
(AND('[1]PWS Information'!$E$10="NTNC",P212="Unknown")))),"Tier 5",
"")))))</f>
        <v/>
      </c>
      <c r="Y212" s="22"/>
      <c r="Z212" s="22"/>
    </row>
    <row r="213" spans="1:26" x14ac:dyDescent="0.35">
      <c r="A213" s="13">
        <v>79100</v>
      </c>
      <c r="B213" s="13">
        <v>216</v>
      </c>
      <c r="C213" s="13" t="s">
        <v>75</v>
      </c>
      <c r="D213" s="13" t="s">
        <v>59</v>
      </c>
      <c r="E213" s="13">
        <v>76108</v>
      </c>
      <c r="F213" s="25"/>
      <c r="G213" s="13">
        <v>32.820894000000003</v>
      </c>
      <c r="H213" s="13">
        <v>-97.496151999999995</v>
      </c>
      <c r="I213" s="26" t="s">
        <v>49</v>
      </c>
      <c r="J213" s="27" t="s">
        <v>35</v>
      </c>
      <c r="K213" s="25" t="s">
        <v>33</v>
      </c>
      <c r="L213" s="30"/>
      <c r="M213" s="26" t="s">
        <v>49</v>
      </c>
      <c r="N213" s="27" t="s">
        <v>33</v>
      </c>
      <c r="O213" s="30"/>
      <c r="P213" s="20" t="str">
        <f t="shared" si="3"/>
        <v>Non-Lead</v>
      </c>
      <c r="Q213" s="31"/>
      <c r="R213" s="31"/>
      <c r="S213" s="31"/>
      <c r="T213" s="22" t="s">
        <v>34</v>
      </c>
      <c r="U213" s="22"/>
      <c r="V213" s="22"/>
      <c r="W213" s="22"/>
      <c r="X213" s="32" t="str">
        <f>IF((OR((AND('[1]PWS Information'!$E$10="CWS",T213="Single Family Residence",P213="Lead")),
(AND('[1]PWS Information'!$E$10="CWS",T213="Multiple Family Residence",'[1]PWS Information'!$E$11="Yes",P213="Lead")),
(AND('[1]PWS Information'!$E$10="NTNC",P213="Lead")))),"Tier 1",
IF((OR((AND('[1]PWS Information'!$E$10="CWS",T213="Multiple Family Residence",'[1]PWS Information'!$E$11="No",P213="Lead")),
(AND('[1]PWS Information'!$E$10="CWS",T213="Other",P213="Lead")),
(AND('[1]PWS Information'!$E$10="CWS",T213="Building",P213="Lead")))),"Tier 2",
IF((OR((AND('[1]PWS Information'!$E$10="CWS",T213="Single Family Residence",P213="Galvanized Requiring Replacement")),
(AND('[1]PWS Information'!$E$10="CWS",T213="Single Family Residence",P213="Galvanized Requiring Replacement",Q213="Yes")),
(AND('[1]PWS Information'!$E$10="NTNC",P213="Galvanized Requiring Replacement")),
(AND('[1]PWS Information'!$E$10="NTNC",T213="Single Family Residence",Q213="Yes")))),"Tier 3",
IF((OR((AND('[1]PWS Information'!$E$10="CWS",T213="Single Family Residence",R213="Yes",P213="Non-Lead", I213="Non-Lead - Copper",K213="Before 1989")),
(AND('[1]PWS Information'!$E$10="CWS",T213="Single Family Residence",R213="Yes",P213="Non-Lead", M213="Non-Lead - Copper",N213="Before 1989")))),"Tier 4",
IF((OR((AND('[1]PWS Information'!$E$10="NTNC",P213="Non-Lead")),
(AND('[1]PWS Information'!$E$10="CWS",P213="Non-Lead",R213="")),
(AND('[1]PWS Information'!$E$10="CWS",P213="Non-Lead",R213="No")),
(AND('[1]PWS Information'!$E$10="CWS",P213="Non-Lead",R213="Don't Know")),
(AND('[1]PWS Information'!$E$10="CWS",P213="Non-Lead", I213="Non-Lead - Copper", R213="Yes", K213="Between 1989 and 2014")),
(AND('[1]PWS Information'!$E$10="CWS",P213="Non-Lead", I213="Non-Lead - Copper", R213="Yes", K213="After 2014")),
(AND('[1]PWS Information'!$E$10="CWS",P213="Non-Lead", I213="Non-Lead - Copper", R213="Yes", K213="Unknown")),
(AND('[1]PWS Information'!$E$10="CWS",P213="Non-Lead", M213="Non-Lead - Copper", R213="Yes", N213="Between 1989 and 2014")),
(AND('[1]PWS Information'!$E$10="CWS",P213="Non-Lead", M213="Non-Lead - Copper", R213="Yes", N213="After 2014")),
(AND('[1]PWS Information'!$E$10="CWS",P213="Non-Lead", M213="Non-Lead - Copper", R213="Yes", N213="Unknown")),
(AND('[1]PWS Information'!$E$10="CWS",P213="Unknown")),
(AND('[1]PWS Information'!$E$10="NTNC",P213="Unknown")))),"Tier 5",
"")))))</f>
        <v/>
      </c>
      <c r="Y213" s="22"/>
      <c r="Z213" s="22"/>
    </row>
    <row r="214" spans="1:26" x14ac:dyDescent="0.35">
      <c r="A214" s="13">
        <v>13802</v>
      </c>
      <c r="B214" s="13">
        <v>217</v>
      </c>
      <c r="C214" s="13" t="s">
        <v>75</v>
      </c>
      <c r="D214" s="13" t="s">
        <v>59</v>
      </c>
      <c r="E214" s="13">
        <v>76108</v>
      </c>
      <c r="F214" s="25"/>
      <c r="G214" s="13">
        <v>32.820512999999998</v>
      </c>
      <c r="H214" s="13">
        <v>-97.496512999999993</v>
      </c>
      <c r="I214" s="26" t="s">
        <v>49</v>
      </c>
      <c r="J214" s="27" t="s">
        <v>35</v>
      </c>
      <c r="K214" s="25" t="s">
        <v>33</v>
      </c>
      <c r="L214" s="30"/>
      <c r="M214" s="26" t="s">
        <v>49</v>
      </c>
      <c r="N214" s="27" t="s">
        <v>33</v>
      </c>
      <c r="O214" s="30"/>
      <c r="P214" s="20" t="str">
        <f t="shared" si="3"/>
        <v>Non-Lead</v>
      </c>
      <c r="Q214" s="31"/>
      <c r="R214" s="31"/>
      <c r="S214" s="31"/>
      <c r="T214" s="22" t="s">
        <v>34</v>
      </c>
      <c r="U214" s="22"/>
      <c r="V214" s="22"/>
      <c r="W214" s="22"/>
      <c r="X214" s="32" t="str">
        <f>IF((OR((AND('[1]PWS Information'!$E$10="CWS",T214="Single Family Residence",P214="Lead")),
(AND('[1]PWS Information'!$E$10="CWS",T214="Multiple Family Residence",'[1]PWS Information'!$E$11="Yes",P214="Lead")),
(AND('[1]PWS Information'!$E$10="NTNC",P214="Lead")))),"Tier 1",
IF((OR((AND('[1]PWS Information'!$E$10="CWS",T214="Multiple Family Residence",'[1]PWS Information'!$E$11="No",P214="Lead")),
(AND('[1]PWS Information'!$E$10="CWS",T214="Other",P214="Lead")),
(AND('[1]PWS Information'!$E$10="CWS",T214="Building",P214="Lead")))),"Tier 2",
IF((OR((AND('[1]PWS Information'!$E$10="CWS",T214="Single Family Residence",P214="Galvanized Requiring Replacement")),
(AND('[1]PWS Information'!$E$10="CWS",T214="Single Family Residence",P214="Galvanized Requiring Replacement",Q214="Yes")),
(AND('[1]PWS Information'!$E$10="NTNC",P214="Galvanized Requiring Replacement")),
(AND('[1]PWS Information'!$E$10="NTNC",T214="Single Family Residence",Q214="Yes")))),"Tier 3",
IF((OR((AND('[1]PWS Information'!$E$10="CWS",T214="Single Family Residence",R214="Yes",P214="Non-Lead", I214="Non-Lead - Copper",K214="Before 1989")),
(AND('[1]PWS Information'!$E$10="CWS",T214="Single Family Residence",R214="Yes",P214="Non-Lead", M214="Non-Lead - Copper",N214="Before 1989")))),"Tier 4",
IF((OR((AND('[1]PWS Information'!$E$10="NTNC",P214="Non-Lead")),
(AND('[1]PWS Information'!$E$10="CWS",P214="Non-Lead",R214="")),
(AND('[1]PWS Information'!$E$10="CWS",P214="Non-Lead",R214="No")),
(AND('[1]PWS Information'!$E$10="CWS",P214="Non-Lead",R214="Don't Know")),
(AND('[1]PWS Information'!$E$10="CWS",P214="Non-Lead", I214="Non-Lead - Copper", R214="Yes", K214="Between 1989 and 2014")),
(AND('[1]PWS Information'!$E$10="CWS",P214="Non-Lead", I214="Non-Lead - Copper", R214="Yes", K214="After 2014")),
(AND('[1]PWS Information'!$E$10="CWS",P214="Non-Lead", I214="Non-Lead - Copper", R214="Yes", K214="Unknown")),
(AND('[1]PWS Information'!$E$10="CWS",P214="Non-Lead", M214="Non-Lead - Copper", R214="Yes", N214="Between 1989 and 2014")),
(AND('[1]PWS Information'!$E$10="CWS",P214="Non-Lead", M214="Non-Lead - Copper", R214="Yes", N214="After 2014")),
(AND('[1]PWS Information'!$E$10="CWS",P214="Non-Lead", M214="Non-Lead - Copper", R214="Yes", N214="Unknown")),
(AND('[1]PWS Information'!$E$10="CWS",P214="Unknown")),
(AND('[1]PWS Information'!$E$10="NTNC",P214="Unknown")))),"Tier 5",
"")))))</f>
        <v/>
      </c>
      <c r="Y214" s="22"/>
      <c r="Z214" s="22"/>
    </row>
    <row r="215" spans="1:26" x14ac:dyDescent="0.35">
      <c r="A215" s="13">
        <v>59201</v>
      </c>
      <c r="B215" s="13">
        <v>220</v>
      </c>
      <c r="C215" s="13" t="s">
        <v>75</v>
      </c>
      <c r="D215" s="13" t="s">
        <v>59</v>
      </c>
      <c r="E215" s="13">
        <v>76108</v>
      </c>
      <c r="F215" s="25"/>
      <c r="G215" s="13">
        <v>32.820591</v>
      </c>
      <c r="H215" s="13">
        <v>-97.496008000000003</v>
      </c>
      <c r="I215" s="26" t="s">
        <v>49</v>
      </c>
      <c r="J215" s="27" t="s">
        <v>35</v>
      </c>
      <c r="K215" s="25" t="s">
        <v>33</v>
      </c>
      <c r="L215" s="30"/>
      <c r="M215" s="26" t="s">
        <v>49</v>
      </c>
      <c r="N215" s="27" t="s">
        <v>33</v>
      </c>
      <c r="O215" s="30"/>
      <c r="P215" s="20" t="str">
        <f t="shared" si="3"/>
        <v>Non-Lead</v>
      </c>
      <c r="Q215" s="31"/>
      <c r="R215" s="31"/>
      <c r="S215" s="31"/>
      <c r="T215" s="22" t="s">
        <v>34</v>
      </c>
      <c r="U215" s="22"/>
      <c r="V215" s="22"/>
      <c r="W215" s="22"/>
      <c r="X215" s="32" t="str">
        <f>IF((OR((AND('[1]PWS Information'!$E$10="CWS",T215="Single Family Residence",P215="Lead")),
(AND('[1]PWS Information'!$E$10="CWS",T215="Multiple Family Residence",'[1]PWS Information'!$E$11="Yes",P215="Lead")),
(AND('[1]PWS Information'!$E$10="NTNC",P215="Lead")))),"Tier 1",
IF((OR((AND('[1]PWS Information'!$E$10="CWS",T215="Multiple Family Residence",'[1]PWS Information'!$E$11="No",P215="Lead")),
(AND('[1]PWS Information'!$E$10="CWS",T215="Other",P215="Lead")),
(AND('[1]PWS Information'!$E$10="CWS",T215="Building",P215="Lead")))),"Tier 2",
IF((OR((AND('[1]PWS Information'!$E$10="CWS",T215="Single Family Residence",P215="Galvanized Requiring Replacement")),
(AND('[1]PWS Information'!$E$10="CWS",T215="Single Family Residence",P215="Galvanized Requiring Replacement",Q215="Yes")),
(AND('[1]PWS Information'!$E$10="NTNC",P215="Galvanized Requiring Replacement")),
(AND('[1]PWS Information'!$E$10="NTNC",T215="Single Family Residence",Q215="Yes")))),"Tier 3",
IF((OR((AND('[1]PWS Information'!$E$10="CWS",T215="Single Family Residence",R215="Yes",P215="Non-Lead", I215="Non-Lead - Copper",K215="Before 1989")),
(AND('[1]PWS Information'!$E$10="CWS",T215="Single Family Residence",R215="Yes",P215="Non-Lead", M215="Non-Lead - Copper",N215="Before 1989")))),"Tier 4",
IF((OR((AND('[1]PWS Information'!$E$10="NTNC",P215="Non-Lead")),
(AND('[1]PWS Information'!$E$10="CWS",P215="Non-Lead",R215="")),
(AND('[1]PWS Information'!$E$10="CWS",P215="Non-Lead",R215="No")),
(AND('[1]PWS Information'!$E$10="CWS",P215="Non-Lead",R215="Don't Know")),
(AND('[1]PWS Information'!$E$10="CWS",P215="Non-Lead", I215="Non-Lead - Copper", R215="Yes", K215="Between 1989 and 2014")),
(AND('[1]PWS Information'!$E$10="CWS",P215="Non-Lead", I215="Non-Lead - Copper", R215="Yes", K215="After 2014")),
(AND('[1]PWS Information'!$E$10="CWS",P215="Non-Lead", I215="Non-Lead - Copper", R215="Yes", K215="Unknown")),
(AND('[1]PWS Information'!$E$10="CWS",P215="Non-Lead", M215="Non-Lead - Copper", R215="Yes", N215="Between 1989 and 2014")),
(AND('[1]PWS Information'!$E$10="CWS",P215="Non-Lead", M215="Non-Lead - Copper", R215="Yes", N215="After 2014")),
(AND('[1]PWS Information'!$E$10="CWS",P215="Non-Lead", M215="Non-Lead - Copper", R215="Yes", N215="Unknown")),
(AND('[1]PWS Information'!$E$10="CWS",P215="Unknown")),
(AND('[1]PWS Information'!$E$10="NTNC",P215="Unknown")))),"Tier 5",
"")))))</f>
        <v/>
      </c>
      <c r="Y215" s="22"/>
      <c r="Z215" s="22"/>
    </row>
    <row r="216" spans="1:26" x14ac:dyDescent="0.35">
      <c r="A216" s="13">
        <v>26302</v>
      </c>
      <c r="B216" s="13">
        <v>100</v>
      </c>
      <c r="C216" s="13" t="s">
        <v>76</v>
      </c>
      <c r="D216" s="13" t="s">
        <v>59</v>
      </c>
      <c r="E216" s="13">
        <v>76108</v>
      </c>
      <c r="F216" s="25"/>
      <c r="G216" s="13">
        <v>32.822755000000001</v>
      </c>
      <c r="H216" s="13">
        <v>-97.494918999999996</v>
      </c>
      <c r="I216" s="26" t="s">
        <v>49</v>
      </c>
      <c r="J216" s="27" t="s">
        <v>35</v>
      </c>
      <c r="K216" s="25" t="s">
        <v>33</v>
      </c>
      <c r="L216" s="30"/>
      <c r="M216" s="26" t="s">
        <v>49</v>
      </c>
      <c r="N216" s="27" t="s">
        <v>33</v>
      </c>
      <c r="O216" s="30"/>
      <c r="P216" s="20" t="str">
        <f t="shared" si="3"/>
        <v>Non-Lead</v>
      </c>
      <c r="Q216" s="31"/>
      <c r="R216" s="31"/>
      <c r="S216" s="31"/>
      <c r="T216" s="22" t="s">
        <v>34</v>
      </c>
      <c r="U216" s="22"/>
      <c r="V216" s="22"/>
      <c r="W216" s="22"/>
      <c r="X216" s="32" t="str">
        <f>IF((OR((AND('[1]PWS Information'!$E$10="CWS",T216="Single Family Residence",P216="Lead")),
(AND('[1]PWS Information'!$E$10="CWS",T216="Multiple Family Residence",'[1]PWS Information'!$E$11="Yes",P216="Lead")),
(AND('[1]PWS Information'!$E$10="NTNC",P216="Lead")))),"Tier 1",
IF((OR((AND('[1]PWS Information'!$E$10="CWS",T216="Multiple Family Residence",'[1]PWS Information'!$E$11="No",P216="Lead")),
(AND('[1]PWS Information'!$E$10="CWS",T216="Other",P216="Lead")),
(AND('[1]PWS Information'!$E$10="CWS",T216="Building",P216="Lead")))),"Tier 2",
IF((OR((AND('[1]PWS Information'!$E$10="CWS",T216="Single Family Residence",P216="Galvanized Requiring Replacement")),
(AND('[1]PWS Information'!$E$10="CWS",T216="Single Family Residence",P216="Galvanized Requiring Replacement",Q216="Yes")),
(AND('[1]PWS Information'!$E$10="NTNC",P216="Galvanized Requiring Replacement")),
(AND('[1]PWS Information'!$E$10="NTNC",T216="Single Family Residence",Q216="Yes")))),"Tier 3",
IF((OR((AND('[1]PWS Information'!$E$10="CWS",T216="Single Family Residence",R216="Yes",P216="Non-Lead", I216="Non-Lead - Copper",K216="Before 1989")),
(AND('[1]PWS Information'!$E$10="CWS",T216="Single Family Residence",R216="Yes",P216="Non-Lead", M216="Non-Lead - Copper",N216="Before 1989")))),"Tier 4",
IF((OR((AND('[1]PWS Information'!$E$10="NTNC",P216="Non-Lead")),
(AND('[1]PWS Information'!$E$10="CWS",P216="Non-Lead",R216="")),
(AND('[1]PWS Information'!$E$10="CWS",P216="Non-Lead",R216="No")),
(AND('[1]PWS Information'!$E$10="CWS",P216="Non-Lead",R216="Don't Know")),
(AND('[1]PWS Information'!$E$10="CWS",P216="Non-Lead", I216="Non-Lead - Copper", R216="Yes", K216="Between 1989 and 2014")),
(AND('[1]PWS Information'!$E$10="CWS",P216="Non-Lead", I216="Non-Lead - Copper", R216="Yes", K216="After 2014")),
(AND('[1]PWS Information'!$E$10="CWS",P216="Non-Lead", I216="Non-Lead - Copper", R216="Yes", K216="Unknown")),
(AND('[1]PWS Information'!$E$10="CWS",P216="Non-Lead", M216="Non-Lead - Copper", R216="Yes", N216="Between 1989 and 2014")),
(AND('[1]PWS Information'!$E$10="CWS",P216="Non-Lead", M216="Non-Lead - Copper", R216="Yes", N216="After 2014")),
(AND('[1]PWS Information'!$E$10="CWS",P216="Non-Lead", M216="Non-Lead - Copper", R216="Yes", N216="Unknown")),
(AND('[1]PWS Information'!$E$10="CWS",P216="Unknown")),
(AND('[1]PWS Information'!$E$10="NTNC",P216="Unknown")))),"Tier 5",
"")))))</f>
        <v/>
      </c>
      <c r="Y216" s="22"/>
      <c r="Z216" s="22"/>
    </row>
    <row r="217" spans="1:26" x14ac:dyDescent="0.35">
      <c r="A217" s="13">
        <v>32501</v>
      </c>
      <c r="B217" s="13">
        <v>101</v>
      </c>
      <c r="C217" s="13" t="s">
        <v>76</v>
      </c>
      <c r="D217" s="13" t="s">
        <v>59</v>
      </c>
      <c r="E217" s="13">
        <v>76108</v>
      </c>
      <c r="F217" s="25"/>
      <c r="G217" s="13">
        <v>32.822755000000001</v>
      </c>
      <c r="H217" s="13">
        <v>-97.494428999999997</v>
      </c>
      <c r="I217" s="26" t="s">
        <v>49</v>
      </c>
      <c r="J217" s="27" t="s">
        <v>35</v>
      </c>
      <c r="K217" s="25" t="s">
        <v>33</v>
      </c>
      <c r="L217" s="30"/>
      <c r="M217" s="26" t="s">
        <v>49</v>
      </c>
      <c r="N217" s="27" t="s">
        <v>33</v>
      </c>
      <c r="O217" s="30"/>
      <c r="P217" s="20" t="str">
        <f t="shared" si="3"/>
        <v>Non-Lead</v>
      </c>
      <c r="Q217" s="31"/>
      <c r="R217" s="31"/>
      <c r="S217" s="31"/>
      <c r="T217" s="22" t="s">
        <v>34</v>
      </c>
      <c r="U217" s="22"/>
      <c r="V217" s="22"/>
      <c r="W217" s="22"/>
      <c r="X217" s="32" t="str">
        <f>IF((OR((AND('[1]PWS Information'!$E$10="CWS",T217="Single Family Residence",P217="Lead")),
(AND('[1]PWS Information'!$E$10="CWS",T217="Multiple Family Residence",'[1]PWS Information'!$E$11="Yes",P217="Lead")),
(AND('[1]PWS Information'!$E$10="NTNC",P217="Lead")))),"Tier 1",
IF((OR((AND('[1]PWS Information'!$E$10="CWS",T217="Multiple Family Residence",'[1]PWS Information'!$E$11="No",P217="Lead")),
(AND('[1]PWS Information'!$E$10="CWS",T217="Other",P217="Lead")),
(AND('[1]PWS Information'!$E$10="CWS",T217="Building",P217="Lead")))),"Tier 2",
IF((OR((AND('[1]PWS Information'!$E$10="CWS",T217="Single Family Residence",P217="Galvanized Requiring Replacement")),
(AND('[1]PWS Information'!$E$10="CWS",T217="Single Family Residence",P217="Galvanized Requiring Replacement",Q217="Yes")),
(AND('[1]PWS Information'!$E$10="NTNC",P217="Galvanized Requiring Replacement")),
(AND('[1]PWS Information'!$E$10="NTNC",T217="Single Family Residence",Q217="Yes")))),"Tier 3",
IF((OR((AND('[1]PWS Information'!$E$10="CWS",T217="Single Family Residence",R217="Yes",P217="Non-Lead", I217="Non-Lead - Copper",K217="Before 1989")),
(AND('[1]PWS Information'!$E$10="CWS",T217="Single Family Residence",R217="Yes",P217="Non-Lead", M217="Non-Lead - Copper",N217="Before 1989")))),"Tier 4",
IF((OR((AND('[1]PWS Information'!$E$10="NTNC",P217="Non-Lead")),
(AND('[1]PWS Information'!$E$10="CWS",P217="Non-Lead",R217="")),
(AND('[1]PWS Information'!$E$10="CWS",P217="Non-Lead",R217="No")),
(AND('[1]PWS Information'!$E$10="CWS",P217="Non-Lead",R217="Don't Know")),
(AND('[1]PWS Information'!$E$10="CWS",P217="Non-Lead", I217="Non-Lead - Copper", R217="Yes", K217="Between 1989 and 2014")),
(AND('[1]PWS Information'!$E$10="CWS",P217="Non-Lead", I217="Non-Lead - Copper", R217="Yes", K217="After 2014")),
(AND('[1]PWS Information'!$E$10="CWS",P217="Non-Lead", I217="Non-Lead - Copper", R217="Yes", K217="Unknown")),
(AND('[1]PWS Information'!$E$10="CWS",P217="Non-Lead", M217="Non-Lead - Copper", R217="Yes", N217="Between 1989 and 2014")),
(AND('[1]PWS Information'!$E$10="CWS",P217="Non-Lead", M217="Non-Lead - Copper", R217="Yes", N217="After 2014")),
(AND('[1]PWS Information'!$E$10="CWS",P217="Non-Lead", M217="Non-Lead - Copper", R217="Yes", N217="Unknown")),
(AND('[1]PWS Information'!$E$10="CWS",P217="Unknown")),
(AND('[1]PWS Information'!$E$10="NTNC",P217="Unknown")))),"Tier 5",
"")))))</f>
        <v/>
      </c>
      <c r="Y217" s="22"/>
      <c r="Z217" s="22"/>
    </row>
    <row r="218" spans="1:26" x14ac:dyDescent="0.35">
      <c r="A218" s="13">
        <v>29702</v>
      </c>
      <c r="B218" s="13">
        <v>102</v>
      </c>
      <c r="C218" s="13" t="s">
        <v>76</v>
      </c>
      <c r="D218" s="13" t="s">
        <v>59</v>
      </c>
      <c r="E218" s="13">
        <v>76108</v>
      </c>
      <c r="F218" s="25"/>
      <c r="G218" s="13">
        <v>32.822417000000002</v>
      </c>
      <c r="H218" s="13">
        <v>-97.494933000000003</v>
      </c>
      <c r="I218" s="26" t="s">
        <v>49</v>
      </c>
      <c r="J218" s="27" t="s">
        <v>35</v>
      </c>
      <c r="K218" s="25" t="s">
        <v>33</v>
      </c>
      <c r="L218" s="30"/>
      <c r="M218" s="26" t="s">
        <v>49</v>
      </c>
      <c r="N218" s="27" t="s">
        <v>33</v>
      </c>
      <c r="O218" s="30"/>
      <c r="P218" s="20" t="str">
        <f t="shared" si="3"/>
        <v>Non-Lead</v>
      </c>
      <c r="Q218" s="31"/>
      <c r="R218" s="31"/>
      <c r="S218" s="31"/>
      <c r="T218" s="22" t="s">
        <v>34</v>
      </c>
      <c r="U218" s="22"/>
      <c r="V218" s="22"/>
      <c r="W218" s="22"/>
      <c r="X218" s="32" t="str">
        <f>IF((OR((AND('[1]PWS Information'!$E$10="CWS",T218="Single Family Residence",P218="Lead")),
(AND('[1]PWS Information'!$E$10="CWS",T218="Multiple Family Residence",'[1]PWS Information'!$E$11="Yes",P218="Lead")),
(AND('[1]PWS Information'!$E$10="NTNC",P218="Lead")))),"Tier 1",
IF((OR((AND('[1]PWS Information'!$E$10="CWS",T218="Multiple Family Residence",'[1]PWS Information'!$E$11="No",P218="Lead")),
(AND('[1]PWS Information'!$E$10="CWS",T218="Other",P218="Lead")),
(AND('[1]PWS Information'!$E$10="CWS",T218="Building",P218="Lead")))),"Tier 2",
IF((OR((AND('[1]PWS Information'!$E$10="CWS",T218="Single Family Residence",P218="Galvanized Requiring Replacement")),
(AND('[1]PWS Information'!$E$10="CWS",T218="Single Family Residence",P218="Galvanized Requiring Replacement",Q218="Yes")),
(AND('[1]PWS Information'!$E$10="NTNC",P218="Galvanized Requiring Replacement")),
(AND('[1]PWS Information'!$E$10="NTNC",T218="Single Family Residence",Q218="Yes")))),"Tier 3",
IF((OR((AND('[1]PWS Information'!$E$10="CWS",T218="Single Family Residence",R218="Yes",P218="Non-Lead", I218="Non-Lead - Copper",K218="Before 1989")),
(AND('[1]PWS Information'!$E$10="CWS",T218="Single Family Residence",R218="Yes",P218="Non-Lead", M218="Non-Lead - Copper",N218="Before 1989")))),"Tier 4",
IF((OR((AND('[1]PWS Information'!$E$10="NTNC",P218="Non-Lead")),
(AND('[1]PWS Information'!$E$10="CWS",P218="Non-Lead",R218="")),
(AND('[1]PWS Information'!$E$10="CWS",P218="Non-Lead",R218="No")),
(AND('[1]PWS Information'!$E$10="CWS",P218="Non-Lead",R218="Don't Know")),
(AND('[1]PWS Information'!$E$10="CWS",P218="Non-Lead", I218="Non-Lead - Copper", R218="Yes", K218="Between 1989 and 2014")),
(AND('[1]PWS Information'!$E$10="CWS",P218="Non-Lead", I218="Non-Lead - Copper", R218="Yes", K218="After 2014")),
(AND('[1]PWS Information'!$E$10="CWS",P218="Non-Lead", I218="Non-Lead - Copper", R218="Yes", K218="Unknown")),
(AND('[1]PWS Information'!$E$10="CWS",P218="Non-Lead", M218="Non-Lead - Copper", R218="Yes", N218="Between 1989 and 2014")),
(AND('[1]PWS Information'!$E$10="CWS",P218="Non-Lead", M218="Non-Lead - Copper", R218="Yes", N218="After 2014")),
(AND('[1]PWS Information'!$E$10="CWS",P218="Non-Lead", M218="Non-Lead - Copper", R218="Yes", N218="Unknown")),
(AND('[1]PWS Information'!$E$10="CWS",P218="Unknown")),
(AND('[1]PWS Information'!$E$10="NTNC",P218="Unknown")))),"Tier 5",
"")))))</f>
        <v/>
      </c>
      <c r="Y218" s="22"/>
      <c r="Z218" s="22"/>
    </row>
    <row r="219" spans="1:26" x14ac:dyDescent="0.35">
      <c r="A219" s="13">
        <v>26603</v>
      </c>
      <c r="B219" s="13">
        <v>103</v>
      </c>
      <c r="C219" s="13" t="s">
        <v>76</v>
      </c>
      <c r="D219" s="13" t="s">
        <v>59</v>
      </c>
      <c r="E219" s="13">
        <v>76108</v>
      </c>
      <c r="F219" s="25"/>
      <c r="G219" s="13">
        <v>32.822490000000002</v>
      </c>
      <c r="H219" s="13">
        <v>-97.494376000000003</v>
      </c>
      <c r="I219" s="26" t="s">
        <v>49</v>
      </c>
      <c r="J219" s="27" t="s">
        <v>35</v>
      </c>
      <c r="K219" s="25" t="s">
        <v>33</v>
      </c>
      <c r="L219" s="30"/>
      <c r="M219" s="26" t="s">
        <v>49</v>
      </c>
      <c r="N219" s="27" t="s">
        <v>33</v>
      </c>
      <c r="O219" s="30"/>
      <c r="P219" s="20" t="str">
        <f t="shared" si="3"/>
        <v>Non-Lead</v>
      </c>
      <c r="Q219" s="31"/>
      <c r="R219" s="31"/>
      <c r="S219" s="31"/>
      <c r="T219" s="22" t="s">
        <v>34</v>
      </c>
      <c r="U219" s="22"/>
      <c r="V219" s="22"/>
      <c r="W219" s="22"/>
      <c r="X219" s="32" t="str">
        <f>IF((OR((AND('[1]PWS Information'!$E$10="CWS",T219="Single Family Residence",P219="Lead")),
(AND('[1]PWS Information'!$E$10="CWS",T219="Multiple Family Residence",'[1]PWS Information'!$E$11="Yes",P219="Lead")),
(AND('[1]PWS Information'!$E$10="NTNC",P219="Lead")))),"Tier 1",
IF((OR((AND('[1]PWS Information'!$E$10="CWS",T219="Multiple Family Residence",'[1]PWS Information'!$E$11="No",P219="Lead")),
(AND('[1]PWS Information'!$E$10="CWS",T219="Other",P219="Lead")),
(AND('[1]PWS Information'!$E$10="CWS",T219="Building",P219="Lead")))),"Tier 2",
IF((OR((AND('[1]PWS Information'!$E$10="CWS",T219="Single Family Residence",P219="Galvanized Requiring Replacement")),
(AND('[1]PWS Information'!$E$10="CWS",T219="Single Family Residence",P219="Galvanized Requiring Replacement",Q219="Yes")),
(AND('[1]PWS Information'!$E$10="NTNC",P219="Galvanized Requiring Replacement")),
(AND('[1]PWS Information'!$E$10="NTNC",T219="Single Family Residence",Q219="Yes")))),"Tier 3",
IF((OR((AND('[1]PWS Information'!$E$10="CWS",T219="Single Family Residence",R219="Yes",P219="Non-Lead", I219="Non-Lead - Copper",K219="Before 1989")),
(AND('[1]PWS Information'!$E$10="CWS",T219="Single Family Residence",R219="Yes",P219="Non-Lead", M219="Non-Lead - Copper",N219="Before 1989")))),"Tier 4",
IF((OR((AND('[1]PWS Information'!$E$10="NTNC",P219="Non-Lead")),
(AND('[1]PWS Information'!$E$10="CWS",P219="Non-Lead",R219="")),
(AND('[1]PWS Information'!$E$10="CWS",P219="Non-Lead",R219="No")),
(AND('[1]PWS Information'!$E$10="CWS",P219="Non-Lead",R219="Don't Know")),
(AND('[1]PWS Information'!$E$10="CWS",P219="Non-Lead", I219="Non-Lead - Copper", R219="Yes", K219="Between 1989 and 2014")),
(AND('[1]PWS Information'!$E$10="CWS",P219="Non-Lead", I219="Non-Lead - Copper", R219="Yes", K219="After 2014")),
(AND('[1]PWS Information'!$E$10="CWS",P219="Non-Lead", I219="Non-Lead - Copper", R219="Yes", K219="Unknown")),
(AND('[1]PWS Information'!$E$10="CWS",P219="Non-Lead", M219="Non-Lead - Copper", R219="Yes", N219="Between 1989 and 2014")),
(AND('[1]PWS Information'!$E$10="CWS",P219="Non-Lead", M219="Non-Lead - Copper", R219="Yes", N219="After 2014")),
(AND('[1]PWS Information'!$E$10="CWS",P219="Non-Lead", M219="Non-Lead - Copper", R219="Yes", N219="Unknown")),
(AND('[1]PWS Information'!$E$10="CWS",P219="Unknown")),
(AND('[1]PWS Information'!$E$10="NTNC",P219="Unknown")))),"Tier 5",
"")))))</f>
        <v/>
      </c>
      <c r="Y219" s="22"/>
      <c r="Z219" s="22"/>
    </row>
    <row r="220" spans="1:26" x14ac:dyDescent="0.35">
      <c r="A220" s="13">
        <v>57605</v>
      </c>
      <c r="B220" s="13">
        <v>104</v>
      </c>
      <c r="C220" s="13" t="s">
        <v>76</v>
      </c>
      <c r="D220" s="13" t="s">
        <v>59</v>
      </c>
      <c r="E220" s="13">
        <v>76108</v>
      </c>
      <c r="F220" s="25"/>
      <c r="G220" s="13">
        <v>32.822054000000001</v>
      </c>
      <c r="H220" s="13">
        <v>-97.494833999999997</v>
      </c>
      <c r="I220" s="26" t="s">
        <v>49</v>
      </c>
      <c r="J220" s="27" t="s">
        <v>35</v>
      </c>
      <c r="K220" s="25" t="s">
        <v>33</v>
      </c>
      <c r="L220" s="30"/>
      <c r="M220" s="26" t="s">
        <v>49</v>
      </c>
      <c r="N220" s="27" t="s">
        <v>33</v>
      </c>
      <c r="O220" s="30"/>
      <c r="P220" s="20" t="str">
        <f t="shared" si="3"/>
        <v>Non-Lead</v>
      </c>
      <c r="Q220" s="31"/>
      <c r="R220" s="31"/>
      <c r="S220" s="31"/>
      <c r="T220" s="22" t="s">
        <v>34</v>
      </c>
      <c r="U220" s="22"/>
      <c r="V220" s="22"/>
      <c r="W220" s="22"/>
      <c r="X220" s="32" t="str">
        <f>IF((OR((AND('[1]PWS Information'!$E$10="CWS",T220="Single Family Residence",P220="Lead")),
(AND('[1]PWS Information'!$E$10="CWS",T220="Multiple Family Residence",'[1]PWS Information'!$E$11="Yes",P220="Lead")),
(AND('[1]PWS Information'!$E$10="NTNC",P220="Lead")))),"Tier 1",
IF((OR((AND('[1]PWS Information'!$E$10="CWS",T220="Multiple Family Residence",'[1]PWS Information'!$E$11="No",P220="Lead")),
(AND('[1]PWS Information'!$E$10="CWS",T220="Other",P220="Lead")),
(AND('[1]PWS Information'!$E$10="CWS",T220="Building",P220="Lead")))),"Tier 2",
IF((OR((AND('[1]PWS Information'!$E$10="CWS",T220="Single Family Residence",P220="Galvanized Requiring Replacement")),
(AND('[1]PWS Information'!$E$10="CWS",T220="Single Family Residence",P220="Galvanized Requiring Replacement",Q220="Yes")),
(AND('[1]PWS Information'!$E$10="NTNC",P220="Galvanized Requiring Replacement")),
(AND('[1]PWS Information'!$E$10="NTNC",T220="Single Family Residence",Q220="Yes")))),"Tier 3",
IF((OR((AND('[1]PWS Information'!$E$10="CWS",T220="Single Family Residence",R220="Yes",P220="Non-Lead", I220="Non-Lead - Copper",K220="Before 1989")),
(AND('[1]PWS Information'!$E$10="CWS",T220="Single Family Residence",R220="Yes",P220="Non-Lead", M220="Non-Lead - Copper",N220="Before 1989")))),"Tier 4",
IF((OR((AND('[1]PWS Information'!$E$10="NTNC",P220="Non-Lead")),
(AND('[1]PWS Information'!$E$10="CWS",P220="Non-Lead",R220="")),
(AND('[1]PWS Information'!$E$10="CWS",P220="Non-Lead",R220="No")),
(AND('[1]PWS Information'!$E$10="CWS",P220="Non-Lead",R220="Don't Know")),
(AND('[1]PWS Information'!$E$10="CWS",P220="Non-Lead", I220="Non-Lead - Copper", R220="Yes", K220="Between 1989 and 2014")),
(AND('[1]PWS Information'!$E$10="CWS",P220="Non-Lead", I220="Non-Lead - Copper", R220="Yes", K220="After 2014")),
(AND('[1]PWS Information'!$E$10="CWS",P220="Non-Lead", I220="Non-Lead - Copper", R220="Yes", K220="Unknown")),
(AND('[1]PWS Information'!$E$10="CWS",P220="Non-Lead", M220="Non-Lead - Copper", R220="Yes", N220="Between 1989 and 2014")),
(AND('[1]PWS Information'!$E$10="CWS",P220="Non-Lead", M220="Non-Lead - Copper", R220="Yes", N220="After 2014")),
(AND('[1]PWS Information'!$E$10="CWS",P220="Non-Lead", M220="Non-Lead - Copper", R220="Yes", N220="Unknown")),
(AND('[1]PWS Information'!$E$10="CWS",P220="Unknown")),
(AND('[1]PWS Information'!$E$10="NTNC",P220="Unknown")))),"Tier 5",
"")))))</f>
        <v/>
      </c>
      <c r="Y220" s="22"/>
      <c r="Z220" s="22"/>
    </row>
    <row r="221" spans="1:26" x14ac:dyDescent="0.35">
      <c r="A221" s="13">
        <v>79901</v>
      </c>
      <c r="B221" s="13">
        <v>105</v>
      </c>
      <c r="C221" s="13" t="s">
        <v>76</v>
      </c>
      <c r="D221" s="13" t="s">
        <v>59</v>
      </c>
      <c r="E221" s="13">
        <v>76108</v>
      </c>
      <c r="F221" s="25"/>
      <c r="G221" s="13">
        <v>32.822142999999997</v>
      </c>
      <c r="H221" s="13">
        <v>-97.494298000000001</v>
      </c>
      <c r="I221" s="26" t="s">
        <v>49</v>
      </c>
      <c r="J221" s="27" t="s">
        <v>35</v>
      </c>
      <c r="K221" s="25" t="s">
        <v>33</v>
      </c>
      <c r="L221" s="30"/>
      <c r="M221" s="26" t="s">
        <v>49</v>
      </c>
      <c r="N221" s="27" t="s">
        <v>33</v>
      </c>
      <c r="O221" s="30"/>
      <c r="P221" s="20" t="str">
        <f t="shared" si="3"/>
        <v>Non-Lead</v>
      </c>
      <c r="Q221" s="31"/>
      <c r="R221" s="31"/>
      <c r="S221" s="31"/>
      <c r="T221" s="22" t="s">
        <v>34</v>
      </c>
      <c r="U221" s="22"/>
      <c r="V221" s="22"/>
      <c r="W221" s="22"/>
      <c r="X221" s="32" t="str">
        <f>IF((OR((AND('[1]PWS Information'!$E$10="CWS",T221="Single Family Residence",P221="Lead")),
(AND('[1]PWS Information'!$E$10="CWS",T221="Multiple Family Residence",'[1]PWS Information'!$E$11="Yes",P221="Lead")),
(AND('[1]PWS Information'!$E$10="NTNC",P221="Lead")))),"Tier 1",
IF((OR((AND('[1]PWS Information'!$E$10="CWS",T221="Multiple Family Residence",'[1]PWS Information'!$E$11="No",P221="Lead")),
(AND('[1]PWS Information'!$E$10="CWS",T221="Other",P221="Lead")),
(AND('[1]PWS Information'!$E$10="CWS",T221="Building",P221="Lead")))),"Tier 2",
IF((OR((AND('[1]PWS Information'!$E$10="CWS",T221="Single Family Residence",P221="Galvanized Requiring Replacement")),
(AND('[1]PWS Information'!$E$10="CWS",T221="Single Family Residence",P221="Galvanized Requiring Replacement",Q221="Yes")),
(AND('[1]PWS Information'!$E$10="NTNC",P221="Galvanized Requiring Replacement")),
(AND('[1]PWS Information'!$E$10="NTNC",T221="Single Family Residence",Q221="Yes")))),"Tier 3",
IF((OR((AND('[1]PWS Information'!$E$10="CWS",T221="Single Family Residence",R221="Yes",P221="Non-Lead", I221="Non-Lead - Copper",K221="Before 1989")),
(AND('[1]PWS Information'!$E$10="CWS",T221="Single Family Residence",R221="Yes",P221="Non-Lead", M221="Non-Lead - Copper",N221="Before 1989")))),"Tier 4",
IF((OR((AND('[1]PWS Information'!$E$10="NTNC",P221="Non-Lead")),
(AND('[1]PWS Information'!$E$10="CWS",P221="Non-Lead",R221="")),
(AND('[1]PWS Information'!$E$10="CWS",P221="Non-Lead",R221="No")),
(AND('[1]PWS Information'!$E$10="CWS",P221="Non-Lead",R221="Don't Know")),
(AND('[1]PWS Information'!$E$10="CWS",P221="Non-Lead", I221="Non-Lead - Copper", R221="Yes", K221="Between 1989 and 2014")),
(AND('[1]PWS Information'!$E$10="CWS",P221="Non-Lead", I221="Non-Lead - Copper", R221="Yes", K221="After 2014")),
(AND('[1]PWS Information'!$E$10="CWS",P221="Non-Lead", I221="Non-Lead - Copper", R221="Yes", K221="Unknown")),
(AND('[1]PWS Information'!$E$10="CWS",P221="Non-Lead", M221="Non-Lead - Copper", R221="Yes", N221="Between 1989 and 2014")),
(AND('[1]PWS Information'!$E$10="CWS",P221="Non-Lead", M221="Non-Lead - Copper", R221="Yes", N221="After 2014")),
(AND('[1]PWS Information'!$E$10="CWS",P221="Non-Lead", M221="Non-Lead - Copper", R221="Yes", N221="Unknown")),
(AND('[1]PWS Information'!$E$10="CWS",P221="Unknown")),
(AND('[1]PWS Information'!$E$10="NTNC",P221="Unknown")))),"Tier 5",
"")))))</f>
        <v/>
      </c>
      <c r="Y221" s="22"/>
      <c r="Z221" s="22"/>
    </row>
    <row r="222" spans="1:26" x14ac:dyDescent="0.35">
      <c r="A222" s="13">
        <v>43700</v>
      </c>
      <c r="B222" s="13">
        <v>106</v>
      </c>
      <c r="C222" s="13" t="s">
        <v>76</v>
      </c>
      <c r="D222" s="13" t="s">
        <v>59</v>
      </c>
      <c r="E222" s="13">
        <v>76108</v>
      </c>
      <c r="F222" s="25"/>
      <c r="G222" s="13">
        <v>32.821769000000003</v>
      </c>
      <c r="H222" s="13">
        <v>-97.494714999999999</v>
      </c>
      <c r="I222" s="26" t="s">
        <v>49</v>
      </c>
      <c r="J222" s="27" t="s">
        <v>35</v>
      </c>
      <c r="K222" s="25" t="s">
        <v>33</v>
      </c>
      <c r="L222" s="30"/>
      <c r="M222" s="26" t="s">
        <v>49</v>
      </c>
      <c r="N222" s="27" t="s">
        <v>33</v>
      </c>
      <c r="O222" s="30"/>
      <c r="P222" s="20" t="str">
        <f t="shared" si="3"/>
        <v>Non-Lead</v>
      </c>
      <c r="Q222" s="31"/>
      <c r="R222" s="31"/>
      <c r="S222" s="31"/>
      <c r="T222" s="22" t="s">
        <v>34</v>
      </c>
      <c r="U222" s="22"/>
      <c r="V222" s="22"/>
      <c r="W222" s="22"/>
      <c r="X222" s="32" t="str">
        <f>IF((OR((AND('[1]PWS Information'!$E$10="CWS",T222="Single Family Residence",P222="Lead")),
(AND('[1]PWS Information'!$E$10="CWS",T222="Multiple Family Residence",'[1]PWS Information'!$E$11="Yes",P222="Lead")),
(AND('[1]PWS Information'!$E$10="NTNC",P222="Lead")))),"Tier 1",
IF((OR((AND('[1]PWS Information'!$E$10="CWS",T222="Multiple Family Residence",'[1]PWS Information'!$E$11="No",P222="Lead")),
(AND('[1]PWS Information'!$E$10="CWS",T222="Other",P222="Lead")),
(AND('[1]PWS Information'!$E$10="CWS",T222="Building",P222="Lead")))),"Tier 2",
IF((OR((AND('[1]PWS Information'!$E$10="CWS",T222="Single Family Residence",P222="Galvanized Requiring Replacement")),
(AND('[1]PWS Information'!$E$10="CWS",T222="Single Family Residence",P222="Galvanized Requiring Replacement",Q222="Yes")),
(AND('[1]PWS Information'!$E$10="NTNC",P222="Galvanized Requiring Replacement")),
(AND('[1]PWS Information'!$E$10="NTNC",T222="Single Family Residence",Q222="Yes")))),"Tier 3",
IF((OR((AND('[1]PWS Information'!$E$10="CWS",T222="Single Family Residence",R222="Yes",P222="Non-Lead", I222="Non-Lead - Copper",K222="Before 1989")),
(AND('[1]PWS Information'!$E$10="CWS",T222="Single Family Residence",R222="Yes",P222="Non-Lead", M222="Non-Lead - Copper",N222="Before 1989")))),"Tier 4",
IF((OR((AND('[1]PWS Information'!$E$10="NTNC",P222="Non-Lead")),
(AND('[1]PWS Information'!$E$10="CWS",P222="Non-Lead",R222="")),
(AND('[1]PWS Information'!$E$10="CWS",P222="Non-Lead",R222="No")),
(AND('[1]PWS Information'!$E$10="CWS",P222="Non-Lead",R222="Don't Know")),
(AND('[1]PWS Information'!$E$10="CWS",P222="Non-Lead", I222="Non-Lead - Copper", R222="Yes", K222="Between 1989 and 2014")),
(AND('[1]PWS Information'!$E$10="CWS",P222="Non-Lead", I222="Non-Lead - Copper", R222="Yes", K222="After 2014")),
(AND('[1]PWS Information'!$E$10="CWS",P222="Non-Lead", I222="Non-Lead - Copper", R222="Yes", K222="Unknown")),
(AND('[1]PWS Information'!$E$10="CWS",P222="Non-Lead", M222="Non-Lead - Copper", R222="Yes", N222="Between 1989 and 2014")),
(AND('[1]PWS Information'!$E$10="CWS",P222="Non-Lead", M222="Non-Lead - Copper", R222="Yes", N222="After 2014")),
(AND('[1]PWS Information'!$E$10="CWS",P222="Non-Lead", M222="Non-Lead - Copper", R222="Yes", N222="Unknown")),
(AND('[1]PWS Information'!$E$10="CWS",P222="Unknown")),
(AND('[1]PWS Information'!$E$10="NTNC",P222="Unknown")))),"Tier 5",
"")))))</f>
        <v/>
      </c>
      <c r="Y222" s="22"/>
      <c r="Z222" s="22"/>
    </row>
    <row r="223" spans="1:26" x14ac:dyDescent="0.35">
      <c r="A223" s="13">
        <v>27000</v>
      </c>
      <c r="B223" s="13">
        <v>107</v>
      </c>
      <c r="C223" s="13" t="s">
        <v>76</v>
      </c>
      <c r="D223" s="13" t="s">
        <v>59</v>
      </c>
      <c r="E223" s="13">
        <v>76108</v>
      </c>
      <c r="F223" s="25"/>
      <c r="G223" s="13">
        <v>32.821897999999997</v>
      </c>
      <c r="H223" s="13">
        <v>-97.494180999999998</v>
      </c>
      <c r="I223" s="26" t="s">
        <v>49</v>
      </c>
      <c r="J223" s="27" t="s">
        <v>35</v>
      </c>
      <c r="K223" s="25" t="s">
        <v>33</v>
      </c>
      <c r="L223" s="30"/>
      <c r="M223" s="26" t="s">
        <v>49</v>
      </c>
      <c r="N223" s="27" t="s">
        <v>33</v>
      </c>
      <c r="O223" s="30"/>
      <c r="P223" s="20" t="str">
        <f t="shared" si="3"/>
        <v>Non-Lead</v>
      </c>
      <c r="Q223" s="31"/>
      <c r="R223" s="31"/>
      <c r="S223" s="31"/>
      <c r="T223" s="22" t="s">
        <v>34</v>
      </c>
      <c r="U223" s="22"/>
      <c r="V223" s="22"/>
      <c r="W223" s="22"/>
      <c r="X223" s="32" t="str">
        <f>IF((OR((AND('[1]PWS Information'!$E$10="CWS",T223="Single Family Residence",P223="Lead")),
(AND('[1]PWS Information'!$E$10="CWS",T223="Multiple Family Residence",'[1]PWS Information'!$E$11="Yes",P223="Lead")),
(AND('[1]PWS Information'!$E$10="NTNC",P223="Lead")))),"Tier 1",
IF((OR((AND('[1]PWS Information'!$E$10="CWS",T223="Multiple Family Residence",'[1]PWS Information'!$E$11="No",P223="Lead")),
(AND('[1]PWS Information'!$E$10="CWS",T223="Other",P223="Lead")),
(AND('[1]PWS Information'!$E$10="CWS",T223="Building",P223="Lead")))),"Tier 2",
IF((OR((AND('[1]PWS Information'!$E$10="CWS",T223="Single Family Residence",P223="Galvanized Requiring Replacement")),
(AND('[1]PWS Information'!$E$10="CWS",T223="Single Family Residence",P223="Galvanized Requiring Replacement",Q223="Yes")),
(AND('[1]PWS Information'!$E$10="NTNC",P223="Galvanized Requiring Replacement")),
(AND('[1]PWS Information'!$E$10="NTNC",T223="Single Family Residence",Q223="Yes")))),"Tier 3",
IF((OR((AND('[1]PWS Information'!$E$10="CWS",T223="Single Family Residence",R223="Yes",P223="Non-Lead", I223="Non-Lead - Copper",K223="Before 1989")),
(AND('[1]PWS Information'!$E$10="CWS",T223="Single Family Residence",R223="Yes",P223="Non-Lead", M223="Non-Lead - Copper",N223="Before 1989")))),"Tier 4",
IF((OR((AND('[1]PWS Information'!$E$10="NTNC",P223="Non-Lead")),
(AND('[1]PWS Information'!$E$10="CWS",P223="Non-Lead",R223="")),
(AND('[1]PWS Information'!$E$10="CWS",P223="Non-Lead",R223="No")),
(AND('[1]PWS Information'!$E$10="CWS",P223="Non-Lead",R223="Don't Know")),
(AND('[1]PWS Information'!$E$10="CWS",P223="Non-Lead", I223="Non-Lead - Copper", R223="Yes", K223="Between 1989 and 2014")),
(AND('[1]PWS Information'!$E$10="CWS",P223="Non-Lead", I223="Non-Lead - Copper", R223="Yes", K223="After 2014")),
(AND('[1]PWS Information'!$E$10="CWS",P223="Non-Lead", I223="Non-Lead - Copper", R223="Yes", K223="Unknown")),
(AND('[1]PWS Information'!$E$10="CWS",P223="Non-Lead", M223="Non-Lead - Copper", R223="Yes", N223="Between 1989 and 2014")),
(AND('[1]PWS Information'!$E$10="CWS",P223="Non-Lead", M223="Non-Lead - Copper", R223="Yes", N223="After 2014")),
(AND('[1]PWS Information'!$E$10="CWS",P223="Non-Lead", M223="Non-Lead - Copper", R223="Yes", N223="Unknown")),
(AND('[1]PWS Information'!$E$10="CWS",P223="Unknown")),
(AND('[1]PWS Information'!$E$10="NTNC",P223="Unknown")))),"Tier 5",
"")))))</f>
        <v/>
      </c>
      <c r="Y223" s="22"/>
      <c r="Z223" s="22"/>
    </row>
    <row r="224" spans="1:26" x14ac:dyDescent="0.35">
      <c r="A224" s="13">
        <v>27100</v>
      </c>
      <c r="B224" s="13">
        <v>108</v>
      </c>
      <c r="C224" s="13" t="s">
        <v>76</v>
      </c>
      <c r="D224" s="13" t="s">
        <v>59</v>
      </c>
      <c r="E224" s="13">
        <v>76108</v>
      </c>
      <c r="F224" s="25"/>
      <c r="G224" s="13">
        <v>32.821384999999999</v>
      </c>
      <c r="H224" s="13">
        <v>-97.494510000000005</v>
      </c>
      <c r="I224" s="26" t="s">
        <v>49</v>
      </c>
      <c r="J224" s="27" t="s">
        <v>35</v>
      </c>
      <c r="K224" s="25" t="s">
        <v>33</v>
      </c>
      <c r="L224" s="30"/>
      <c r="M224" s="26" t="s">
        <v>49</v>
      </c>
      <c r="N224" s="27" t="s">
        <v>33</v>
      </c>
      <c r="O224" s="30"/>
      <c r="P224" s="20" t="str">
        <f t="shared" si="3"/>
        <v>Non-Lead</v>
      </c>
      <c r="Q224" s="31"/>
      <c r="R224" s="31"/>
      <c r="S224" s="31"/>
      <c r="T224" s="22" t="s">
        <v>34</v>
      </c>
      <c r="U224" s="22"/>
      <c r="V224" s="22"/>
      <c r="W224" s="22"/>
      <c r="X224" s="32" t="str">
        <f>IF((OR((AND('[1]PWS Information'!$E$10="CWS",T224="Single Family Residence",P224="Lead")),
(AND('[1]PWS Information'!$E$10="CWS",T224="Multiple Family Residence",'[1]PWS Information'!$E$11="Yes",P224="Lead")),
(AND('[1]PWS Information'!$E$10="NTNC",P224="Lead")))),"Tier 1",
IF((OR((AND('[1]PWS Information'!$E$10="CWS",T224="Multiple Family Residence",'[1]PWS Information'!$E$11="No",P224="Lead")),
(AND('[1]PWS Information'!$E$10="CWS",T224="Other",P224="Lead")),
(AND('[1]PWS Information'!$E$10="CWS",T224="Building",P224="Lead")))),"Tier 2",
IF((OR((AND('[1]PWS Information'!$E$10="CWS",T224="Single Family Residence",P224="Galvanized Requiring Replacement")),
(AND('[1]PWS Information'!$E$10="CWS",T224="Single Family Residence",P224="Galvanized Requiring Replacement",Q224="Yes")),
(AND('[1]PWS Information'!$E$10="NTNC",P224="Galvanized Requiring Replacement")),
(AND('[1]PWS Information'!$E$10="NTNC",T224="Single Family Residence",Q224="Yes")))),"Tier 3",
IF((OR((AND('[1]PWS Information'!$E$10="CWS",T224="Single Family Residence",R224="Yes",P224="Non-Lead", I224="Non-Lead - Copper",K224="Before 1989")),
(AND('[1]PWS Information'!$E$10="CWS",T224="Single Family Residence",R224="Yes",P224="Non-Lead", M224="Non-Lead - Copper",N224="Before 1989")))),"Tier 4",
IF((OR((AND('[1]PWS Information'!$E$10="NTNC",P224="Non-Lead")),
(AND('[1]PWS Information'!$E$10="CWS",P224="Non-Lead",R224="")),
(AND('[1]PWS Information'!$E$10="CWS",P224="Non-Lead",R224="No")),
(AND('[1]PWS Information'!$E$10="CWS",P224="Non-Lead",R224="Don't Know")),
(AND('[1]PWS Information'!$E$10="CWS",P224="Non-Lead", I224="Non-Lead - Copper", R224="Yes", K224="Between 1989 and 2014")),
(AND('[1]PWS Information'!$E$10="CWS",P224="Non-Lead", I224="Non-Lead - Copper", R224="Yes", K224="After 2014")),
(AND('[1]PWS Information'!$E$10="CWS",P224="Non-Lead", I224="Non-Lead - Copper", R224="Yes", K224="Unknown")),
(AND('[1]PWS Information'!$E$10="CWS",P224="Non-Lead", M224="Non-Lead - Copper", R224="Yes", N224="Between 1989 and 2014")),
(AND('[1]PWS Information'!$E$10="CWS",P224="Non-Lead", M224="Non-Lead - Copper", R224="Yes", N224="After 2014")),
(AND('[1]PWS Information'!$E$10="CWS",P224="Non-Lead", M224="Non-Lead - Copper", R224="Yes", N224="Unknown")),
(AND('[1]PWS Information'!$E$10="CWS",P224="Unknown")),
(AND('[1]PWS Information'!$E$10="NTNC",P224="Unknown")))),"Tier 5",
"")))))</f>
        <v/>
      </c>
      <c r="Y224" s="22"/>
      <c r="Z224" s="22"/>
    </row>
    <row r="225" spans="1:26" x14ac:dyDescent="0.35">
      <c r="A225" s="13">
        <v>27200</v>
      </c>
      <c r="B225" s="13">
        <v>109</v>
      </c>
      <c r="C225" s="13" t="s">
        <v>76</v>
      </c>
      <c r="D225" s="13" t="s">
        <v>59</v>
      </c>
      <c r="E225" s="13">
        <v>76108</v>
      </c>
      <c r="F225" s="25"/>
      <c r="G225" s="13">
        <v>32.823630999999999</v>
      </c>
      <c r="H225" s="13">
        <v>-97.495396999999997</v>
      </c>
      <c r="I225" s="26" t="s">
        <v>49</v>
      </c>
      <c r="J225" s="27" t="s">
        <v>35</v>
      </c>
      <c r="K225" s="25" t="s">
        <v>33</v>
      </c>
      <c r="L225" s="30"/>
      <c r="M225" s="26" t="s">
        <v>49</v>
      </c>
      <c r="N225" s="27" t="s">
        <v>33</v>
      </c>
      <c r="O225" s="30"/>
      <c r="P225" s="20" t="str">
        <f t="shared" si="3"/>
        <v>Non-Lead</v>
      </c>
      <c r="Q225" s="31"/>
      <c r="R225" s="31"/>
      <c r="S225" s="31"/>
      <c r="T225" s="22" t="s">
        <v>34</v>
      </c>
      <c r="U225" s="22"/>
      <c r="V225" s="22"/>
      <c r="W225" s="22"/>
      <c r="X225" s="32" t="str">
        <f>IF((OR((AND('[1]PWS Information'!$E$10="CWS",T225="Single Family Residence",P225="Lead")),
(AND('[1]PWS Information'!$E$10="CWS",T225="Multiple Family Residence",'[1]PWS Information'!$E$11="Yes",P225="Lead")),
(AND('[1]PWS Information'!$E$10="NTNC",P225="Lead")))),"Tier 1",
IF((OR((AND('[1]PWS Information'!$E$10="CWS",T225="Multiple Family Residence",'[1]PWS Information'!$E$11="No",P225="Lead")),
(AND('[1]PWS Information'!$E$10="CWS",T225="Other",P225="Lead")),
(AND('[1]PWS Information'!$E$10="CWS",T225="Building",P225="Lead")))),"Tier 2",
IF((OR((AND('[1]PWS Information'!$E$10="CWS",T225="Single Family Residence",P225="Galvanized Requiring Replacement")),
(AND('[1]PWS Information'!$E$10="CWS",T225="Single Family Residence",P225="Galvanized Requiring Replacement",Q225="Yes")),
(AND('[1]PWS Information'!$E$10="NTNC",P225="Galvanized Requiring Replacement")),
(AND('[1]PWS Information'!$E$10="NTNC",T225="Single Family Residence",Q225="Yes")))),"Tier 3",
IF((OR((AND('[1]PWS Information'!$E$10="CWS",T225="Single Family Residence",R225="Yes",P225="Non-Lead", I225="Non-Lead - Copper",K225="Before 1989")),
(AND('[1]PWS Information'!$E$10="CWS",T225="Single Family Residence",R225="Yes",P225="Non-Lead", M225="Non-Lead - Copper",N225="Before 1989")))),"Tier 4",
IF((OR((AND('[1]PWS Information'!$E$10="NTNC",P225="Non-Lead")),
(AND('[1]PWS Information'!$E$10="CWS",P225="Non-Lead",R225="")),
(AND('[1]PWS Information'!$E$10="CWS",P225="Non-Lead",R225="No")),
(AND('[1]PWS Information'!$E$10="CWS",P225="Non-Lead",R225="Don't Know")),
(AND('[1]PWS Information'!$E$10="CWS",P225="Non-Lead", I225="Non-Lead - Copper", R225="Yes", K225="Between 1989 and 2014")),
(AND('[1]PWS Information'!$E$10="CWS",P225="Non-Lead", I225="Non-Lead - Copper", R225="Yes", K225="After 2014")),
(AND('[1]PWS Information'!$E$10="CWS",P225="Non-Lead", I225="Non-Lead - Copper", R225="Yes", K225="Unknown")),
(AND('[1]PWS Information'!$E$10="CWS",P225="Non-Lead", M225="Non-Lead - Copper", R225="Yes", N225="Between 1989 and 2014")),
(AND('[1]PWS Information'!$E$10="CWS",P225="Non-Lead", M225="Non-Lead - Copper", R225="Yes", N225="After 2014")),
(AND('[1]PWS Information'!$E$10="CWS",P225="Non-Lead", M225="Non-Lead - Copper", R225="Yes", N225="Unknown")),
(AND('[1]PWS Information'!$E$10="CWS",P225="Unknown")),
(AND('[1]PWS Information'!$E$10="NTNC",P225="Unknown")))),"Tier 5",
"")))))</f>
        <v/>
      </c>
      <c r="Y225" s="22"/>
      <c r="Z225" s="22"/>
    </row>
    <row r="226" spans="1:26" x14ac:dyDescent="0.35">
      <c r="A226" s="13">
        <v>108701</v>
      </c>
      <c r="B226" s="13">
        <v>110</v>
      </c>
      <c r="C226" s="13" t="s">
        <v>76</v>
      </c>
      <c r="D226" s="13" t="s">
        <v>59</v>
      </c>
      <c r="E226" s="13">
        <v>76108</v>
      </c>
      <c r="F226" s="25"/>
      <c r="G226" s="13">
        <v>32.821126999999997</v>
      </c>
      <c r="H226" s="13">
        <v>-97.494427000000002</v>
      </c>
      <c r="I226" s="26" t="s">
        <v>49</v>
      </c>
      <c r="J226" s="27" t="s">
        <v>35</v>
      </c>
      <c r="K226" s="25" t="s">
        <v>33</v>
      </c>
      <c r="L226" s="30"/>
      <c r="M226" s="26" t="s">
        <v>49</v>
      </c>
      <c r="N226" s="27" t="s">
        <v>33</v>
      </c>
      <c r="O226" s="30"/>
      <c r="P226" s="20" t="str">
        <f t="shared" si="3"/>
        <v>Non-Lead</v>
      </c>
      <c r="Q226" s="31"/>
      <c r="R226" s="31"/>
      <c r="S226" s="31"/>
      <c r="T226" s="22" t="s">
        <v>34</v>
      </c>
      <c r="U226" s="22"/>
      <c r="V226" s="22"/>
      <c r="W226" s="22"/>
      <c r="X226" s="32" t="str">
        <f>IF((OR((AND('[1]PWS Information'!$E$10="CWS",T226="Single Family Residence",P226="Lead")),
(AND('[1]PWS Information'!$E$10="CWS",T226="Multiple Family Residence",'[1]PWS Information'!$E$11="Yes",P226="Lead")),
(AND('[1]PWS Information'!$E$10="NTNC",P226="Lead")))),"Tier 1",
IF((OR((AND('[1]PWS Information'!$E$10="CWS",T226="Multiple Family Residence",'[1]PWS Information'!$E$11="No",P226="Lead")),
(AND('[1]PWS Information'!$E$10="CWS",T226="Other",P226="Lead")),
(AND('[1]PWS Information'!$E$10="CWS",T226="Building",P226="Lead")))),"Tier 2",
IF((OR((AND('[1]PWS Information'!$E$10="CWS",T226="Single Family Residence",P226="Galvanized Requiring Replacement")),
(AND('[1]PWS Information'!$E$10="CWS",T226="Single Family Residence",P226="Galvanized Requiring Replacement",Q226="Yes")),
(AND('[1]PWS Information'!$E$10="NTNC",P226="Galvanized Requiring Replacement")),
(AND('[1]PWS Information'!$E$10="NTNC",T226="Single Family Residence",Q226="Yes")))),"Tier 3",
IF((OR((AND('[1]PWS Information'!$E$10="CWS",T226="Single Family Residence",R226="Yes",P226="Non-Lead", I226="Non-Lead - Copper",K226="Before 1989")),
(AND('[1]PWS Information'!$E$10="CWS",T226="Single Family Residence",R226="Yes",P226="Non-Lead", M226="Non-Lead - Copper",N226="Before 1989")))),"Tier 4",
IF((OR((AND('[1]PWS Information'!$E$10="NTNC",P226="Non-Lead")),
(AND('[1]PWS Information'!$E$10="CWS",P226="Non-Lead",R226="")),
(AND('[1]PWS Information'!$E$10="CWS",P226="Non-Lead",R226="No")),
(AND('[1]PWS Information'!$E$10="CWS",P226="Non-Lead",R226="Don't Know")),
(AND('[1]PWS Information'!$E$10="CWS",P226="Non-Lead", I226="Non-Lead - Copper", R226="Yes", K226="Between 1989 and 2014")),
(AND('[1]PWS Information'!$E$10="CWS",P226="Non-Lead", I226="Non-Lead - Copper", R226="Yes", K226="After 2014")),
(AND('[1]PWS Information'!$E$10="CWS",P226="Non-Lead", I226="Non-Lead - Copper", R226="Yes", K226="Unknown")),
(AND('[1]PWS Information'!$E$10="CWS",P226="Non-Lead", M226="Non-Lead - Copper", R226="Yes", N226="Between 1989 and 2014")),
(AND('[1]PWS Information'!$E$10="CWS",P226="Non-Lead", M226="Non-Lead - Copper", R226="Yes", N226="After 2014")),
(AND('[1]PWS Information'!$E$10="CWS",P226="Non-Lead", M226="Non-Lead - Copper", R226="Yes", N226="Unknown")),
(AND('[1]PWS Information'!$E$10="CWS",P226="Unknown")),
(AND('[1]PWS Information'!$E$10="NTNC",P226="Unknown")))),"Tier 5",
"")))))</f>
        <v/>
      </c>
      <c r="Y226" s="22"/>
      <c r="Z226" s="22"/>
    </row>
    <row r="227" spans="1:26" x14ac:dyDescent="0.35">
      <c r="A227" s="13">
        <v>51501</v>
      </c>
      <c r="B227" s="13">
        <v>111</v>
      </c>
      <c r="C227" s="13" t="s">
        <v>76</v>
      </c>
      <c r="D227" s="13" t="s">
        <v>59</v>
      </c>
      <c r="E227" s="13">
        <v>76108</v>
      </c>
      <c r="F227" s="25"/>
      <c r="G227" s="13">
        <v>32.821210000000001</v>
      </c>
      <c r="H227" s="13">
        <v>-97.493887999999998</v>
      </c>
      <c r="I227" s="26" t="s">
        <v>49</v>
      </c>
      <c r="J227" s="27" t="s">
        <v>35</v>
      </c>
      <c r="K227" s="25" t="s">
        <v>33</v>
      </c>
      <c r="L227" s="30"/>
      <c r="M227" s="26" t="s">
        <v>49</v>
      </c>
      <c r="N227" s="27" t="s">
        <v>33</v>
      </c>
      <c r="O227" s="30"/>
      <c r="P227" s="20" t="str">
        <f t="shared" si="3"/>
        <v>Non-Lead</v>
      </c>
      <c r="Q227" s="31"/>
      <c r="R227" s="31"/>
      <c r="S227" s="31"/>
      <c r="T227" s="22" t="s">
        <v>34</v>
      </c>
      <c r="U227" s="22"/>
      <c r="V227" s="22"/>
      <c r="W227" s="22"/>
      <c r="X227" s="32" t="str">
        <f>IF((OR((AND('[1]PWS Information'!$E$10="CWS",T227="Single Family Residence",P227="Lead")),
(AND('[1]PWS Information'!$E$10="CWS",T227="Multiple Family Residence",'[1]PWS Information'!$E$11="Yes",P227="Lead")),
(AND('[1]PWS Information'!$E$10="NTNC",P227="Lead")))),"Tier 1",
IF((OR((AND('[1]PWS Information'!$E$10="CWS",T227="Multiple Family Residence",'[1]PWS Information'!$E$11="No",P227="Lead")),
(AND('[1]PWS Information'!$E$10="CWS",T227="Other",P227="Lead")),
(AND('[1]PWS Information'!$E$10="CWS",T227="Building",P227="Lead")))),"Tier 2",
IF((OR((AND('[1]PWS Information'!$E$10="CWS",T227="Single Family Residence",P227="Galvanized Requiring Replacement")),
(AND('[1]PWS Information'!$E$10="CWS",T227="Single Family Residence",P227="Galvanized Requiring Replacement",Q227="Yes")),
(AND('[1]PWS Information'!$E$10="NTNC",P227="Galvanized Requiring Replacement")),
(AND('[1]PWS Information'!$E$10="NTNC",T227="Single Family Residence",Q227="Yes")))),"Tier 3",
IF((OR((AND('[1]PWS Information'!$E$10="CWS",T227="Single Family Residence",R227="Yes",P227="Non-Lead", I227="Non-Lead - Copper",K227="Before 1989")),
(AND('[1]PWS Information'!$E$10="CWS",T227="Single Family Residence",R227="Yes",P227="Non-Lead", M227="Non-Lead - Copper",N227="Before 1989")))),"Tier 4",
IF((OR((AND('[1]PWS Information'!$E$10="NTNC",P227="Non-Lead")),
(AND('[1]PWS Information'!$E$10="CWS",P227="Non-Lead",R227="")),
(AND('[1]PWS Information'!$E$10="CWS",P227="Non-Lead",R227="No")),
(AND('[1]PWS Information'!$E$10="CWS",P227="Non-Lead",R227="Don't Know")),
(AND('[1]PWS Information'!$E$10="CWS",P227="Non-Lead", I227="Non-Lead - Copper", R227="Yes", K227="Between 1989 and 2014")),
(AND('[1]PWS Information'!$E$10="CWS",P227="Non-Lead", I227="Non-Lead - Copper", R227="Yes", K227="After 2014")),
(AND('[1]PWS Information'!$E$10="CWS",P227="Non-Lead", I227="Non-Lead - Copper", R227="Yes", K227="Unknown")),
(AND('[1]PWS Information'!$E$10="CWS",P227="Non-Lead", M227="Non-Lead - Copper", R227="Yes", N227="Between 1989 and 2014")),
(AND('[1]PWS Information'!$E$10="CWS",P227="Non-Lead", M227="Non-Lead - Copper", R227="Yes", N227="After 2014")),
(AND('[1]PWS Information'!$E$10="CWS",P227="Non-Lead", M227="Non-Lead - Copper", R227="Yes", N227="Unknown")),
(AND('[1]PWS Information'!$E$10="CWS",P227="Unknown")),
(AND('[1]PWS Information'!$E$10="NTNC",P227="Unknown")))),"Tier 5",
"")))))</f>
        <v/>
      </c>
      <c r="Y227" s="22"/>
      <c r="Z227" s="22"/>
    </row>
    <row r="228" spans="1:26" x14ac:dyDescent="0.35">
      <c r="A228" s="13">
        <v>104600</v>
      </c>
      <c r="B228" s="13">
        <v>112</v>
      </c>
      <c r="C228" s="13" t="s">
        <v>76</v>
      </c>
      <c r="D228" s="13" t="s">
        <v>59</v>
      </c>
      <c r="E228" s="13">
        <v>76108</v>
      </c>
      <c r="F228" s="25"/>
      <c r="G228" s="13">
        <v>32.820870999999997</v>
      </c>
      <c r="H228" s="13">
        <v>-97.494333999999995</v>
      </c>
      <c r="I228" s="26" t="s">
        <v>49</v>
      </c>
      <c r="J228" s="27" t="s">
        <v>35</v>
      </c>
      <c r="K228" s="25" t="s">
        <v>33</v>
      </c>
      <c r="L228" s="30"/>
      <c r="M228" s="26" t="s">
        <v>49</v>
      </c>
      <c r="N228" s="27" t="s">
        <v>33</v>
      </c>
      <c r="O228" s="30"/>
      <c r="P228" s="20" t="str">
        <f t="shared" si="3"/>
        <v>Non-Lead</v>
      </c>
      <c r="Q228" s="31"/>
      <c r="R228" s="31"/>
      <c r="S228" s="31"/>
      <c r="T228" s="22" t="s">
        <v>34</v>
      </c>
      <c r="U228" s="22"/>
      <c r="V228" s="22"/>
      <c r="W228" s="22"/>
      <c r="X228" s="32" t="str">
        <f>IF((OR((AND('[1]PWS Information'!$E$10="CWS",T228="Single Family Residence",P228="Lead")),
(AND('[1]PWS Information'!$E$10="CWS",T228="Multiple Family Residence",'[1]PWS Information'!$E$11="Yes",P228="Lead")),
(AND('[1]PWS Information'!$E$10="NTNC",P228="Lead")))),"Tier 1",
IF((OR((AND('[1]PWS Information'!$E$10="CWS",T228="Multiple Family Residence",'[1]PWS Information'!$E$11="No",P228="Lead")),
(AND('[1]PWS Information'!$E$10="CWS",T228="Other",P228="Lead")),
(AND('[1]PWS Information'!$E$10="CWS",T228="Building",P228="Lead")))),"Tier 2",
IF((OR((AND('[1]PWS Information'!$E$10="CWS",T228="Single Family Residence",P228="Galvanized Requiring Replacement")),
(AND('[1]PWS Information'!$E$10="CWS",T228="Single Family Residence",P228="Galvanized Requiring Replacement",Q228="Yes")),
(AND('[1]PWS Information'!$E$10="NTNC",P228="Galvanized Requiring Replacement")),
(AND('[1]PWS Information'!$E$10="NTNC",T228="Single Family Residence",Q228="Yes")))),"Tier 3",
IF((OR((AND('[1]PWS Information'!$E$10="CWS",T228="Single Family Residence",R228="Yes",P228="Non-Lead", I228="Non-Lead - Copper",K228="Before 1989")),
(AND('[1]PWS Information'!$E$10="CWS",T228="Single Family Residence",R228="Yes",P228="Non-Lead", M228="Non-Lead - Copper",N228="Before 1989")))),"Tier 4",
IF((OR((AND('[1]PWS Information'!$E$10="NTNC",P228="Non-Lead")),
(AND('[1]PWS Information'!$E$10="CWS",P228="Non-Lead",R228="")),
(AND('[1]PWS Information'!$E$10="CWS",P228="Non-Lead",R228="No")),
(AND('[1]PWS Information'!$E$10="CWS",P228="Non-Lead",R228="Don't Know")),
(AND('[1]PWS Information'!$E$10="CWS",P228="Non-Lead", I228="Non-Lead - Copper", R228="Yes", K228="Between 1989 and 2014")),
(AND('[1]PWS Information'!$E$10="CWS",P228="Non-Lead", I228="Non-Lead - Copper", R228="Yes", K228="After 2014")),
(AND('[1]PWS Information'!$E$10="CWS",P228="Non-Lead", I228="Non-Lead - Copper", R228="Yes", K228="Unknown")),
(AND('[1]PWS Information'!$E$10="CWS",P228="Non-Lead", M228="Non-Lead - Copper", R228="Yes", N228="Between 1989 and 2014")),
(AND('[1]PWS Information'!$E$10="CWS",P228="Non-Lead", M228="Non-Lead - Copper", R228="Yes", N228="After 2014")),
(AND('[1]PWS Information'!$E$10="CWS",P228="Non-Lead", M228="Non-Lead - Copper", R228="Yes", N228="Unknown")),
(AND('[1]PWS Information'!$E$10="CWS",P228="Unknown")),
(AND('[1]PWS Information'!$E$10="NTNC",P228="Unknown")))),"Tier 5",
"")))))</f>
        <v/>
      </c>
      <c r="Y228" s="22"/>
      <c r="Z228" s="22"/>
    </row>
    <row r="229" spans="1:26" x14ac:dyDescent="0.35">
      <c r="A229" s="13">
        <v>27602</v>
      </c>
      <c r="B229" s="13">
        <v>113</v>
      </c>
      <c r="C229" s="13" t="s">
        <v>76</v>
      </c>
      <c r="D229" s="13" t="s">
        <v>59</v>
      </c>
      <c r="E229" s="13">
        <v>76108</v>
      </c>
      <c r="F229" s="25"/>
      <c r="G229" s="13">
        <v>32.820836999999997</v>
      </c>
      <c r="H229" s="13">
        <v>-97.493804999999995</v>
      </c>
      <c r="I229" s="26" t="s">
        <v>49</v>
      </c>
      <c r="J229" s="27" t="s">
        <v>35</v>
      </c>
      <c r="K229" s="25" t="s">
        <v>33</v>
      </c>
      <c r="L229" s="30"/>
      <c r="M229" s="26" t="s">
        <v>49</v>
      </c>
      <c r="N229" s="27" t="s">
        <v>33</v>
      </c>
      <c r="O229" s="30"/>
      <c r="P229" s="20" t="str">
        <f t="shared" si="3"/>
        <v>Non-Lead</v>
      </c>
      <c r="Q229" s="31"/>
      <c r="R229" s="31"/>
      <c r="S229" s="31"/>
      <c r="T229" s="22" t="s">
        <v>34</v>
      </c>
      <c r="U229" s="22"/>
      <c r="V229" s="22"/>
      <c r="W229" s="22"/>
      <c r="X229" s="32" t="str">
        <f>IF((OR((AND('[1]PWS Information'!$E$10="CWS",T229="Single Family Residence",P229="Lead")),
(AND('[1]PWS Information'!$E$10="CWS",T229="Multiple Family Residence",'[1]PWS Information'!$E$11="Yes",P229="Lead")),
(AND('[1]PWS Information'!$E$10="NTNC",P229="Lead")))),"Tier 1",
IF((OR((AND('[1]PWS Information'!$E$10="CWS",T229="Multiple Family Residence",'[1]PWS Information'!$E$11="No",P229="Lead")),
(AND('[1]PWS Information'!$E$10="CWS",T229="Other",P229="Lead")),
(AND('[1]PWS Information'!$E$10="CWS",T229="Building",P229="Lead")))),"Tier 2",
IF((OR((AND('[1]PWS Information'!$E$10="CWS",T229="Single Family Residence",P229="Galvanized Requiring Replacement")),
(AND('[1]PWS Information'!$E$10="CWS",T229="Single Family Residence",P229="Galvanized Requiring Replacement",Q229="Yes")),
(AND('[1]PWS Information'!$E$10="NTNC",P229="Galvanized Requiring Replacement")),
(AND('[1]PWS Information'!$E$10="NTNC",T229="Single Family Residence",Q229="Yes")))),"Tier 3",
IF((OR((AND('[1]PWS Information'!$E$10="CWS",T229="Single Family Residence",R229="Yes",P229="Non-Lead", I229="Non-Lead - Copper",K229="Before 1989")),
(AND('[1]PWS Information'!$E$10="CWS",T229="Single Family Residence",R229="Yes",P229="Non-Lead", M229="Non-Lead - Copper",N229="Before 1989")))),"Tier 4",
IF((OR((AND('[1]PWS Information'!$E$10="NTNC",P229="Non-Lead")),
(AND('[1]PWS Information'!$E$10="CWS",P229="Non-Lead",R229="")),
(AND('[1]PWS Information'!$E$10="CWS",P229="Non-Lead",R229="No")),
(AND('[1]PWS Information'!$E$10="CWS",P229="Non-Lead",R229="Don't Know")),
(AND('[1]PWS Information'!$E$10="CWS",P229="Non-Lead", I229="Non-Lead - Copper", R229="Yes", K229="Between 1989 and 2014")),
(AND('[1]PWS Information'!$E$10="CWS",P229="Non-Lead", I229="Non-Lead - Copper", R229="Yes", K229="After 2014")),
(AND('[1]PWS Information'!$E$10="CWS",P229="Non-Lead", I229="Non-Lead - Copper", R229="Yes", K229="Unknown")),
(AND('[1]PWS Information'!$E$10="CWS",P229="Non-Lead", M229="Non-Lead - Copper", R229="Yes", N229="Between 1989 and 2014")),
(AND('[1]PWS Information'!$E$10="CWS",P229="Non-Lead", M229="Non-Lead - Copper", R229="Yes", N229="After 2014")),
(AND('[1]PWS Information'!$E$10="CWS",P229="Non-Lead", M229="Non-Lead - Copper", R229="Yes", N229="Unknown")),
(AND('[1]PWS Information'!$E$10="CWS",P229="Unknown")),
(AND('[1]PWS Information'!$E$10="NTNC",P229="Unknown")))),"Tier 5",
"")))))</f>
        <v/>
      </c>
      <c r="Y229" s="22"/>
      <c r="Z229" s="22"/>
    </row>
    <row r="230" spans="1:26" x14ac:dyDescent="0.35">
      <c r="A230" s="13">
        <v>27701</v>
      </c>
      <c r="B230" s="13">
        <v>114</v>
      </c>
      <c r="C230" s="13" t="s">
        <v>76</v>
      </c>
      <c r="D230" s="13" t="s">
        <v>59</v>
      </c>
      <c r="E230" s="13">
        <v>76108</v>
      </c>
      <c r="F230" s="25"/>
      <c r="G230" s="13">
        <v>32.820512999999998</v>
      </c>
      <c r="H230" s="13">
        <v>-97.494281000000001</v>
      </c>
      <c r="I230" s="26" t="s">
        <v>49</v>
      </c>
      <c r="J230" s="27" t="s">
        <v>35</v>
      </c>
      <c r="K230" s="25" t="s">
        <v>33</v>
      </c>
      <c r="L230" s="30"/>
      <c r="M230" s="26" t="s">
        <v>49</v>
      </c>
      <c r="N230" s="27" t="s">
        <v>33</v>
      </c>
      <c r="O230" s="30"/>
      <c r="P230" s="20" t="str">
        <f t="shared" si="3"/>
        <v>Non-Lead</v>
      </c>
      <c r="Q230" s="31"/>
      <c r="R230" s="31"/>
      <c r="S230" s="31"/>
      <c r="T230" s="22" t="s">
        <v>34</v>
      </c>
      <c r="U230" s="22"/>
      <c r="V230" s="22"/>
      <c r="W230" s="22"/>
      <c r="X230" s="32" t="str">
        <f>IF((OR((AND('[1]PWS Information'!$E$10="CWS",T230="Single Family Residence",P230="Lead")),
(AND('[1]PWS Information'!$E$10="CWS",T230="Multiple Family Residence",'[1]PWS Information'!$E$11="Yes",P230="Lead")),
(AND('[1]PWS Information'!$E$10="NTNC",P230="Lead")))),"Tier 1",
IF((OR((AND('[1]PWS Information'!$E$10="CWS",T230="Multiple Family Residence",'[1]PWS Information'!$E$11="No",P230="Lead")),
(AND('[1]PWS Information'!$E$10="CWS",T230="Other",P230="Lead")),
(AND('[1]PWS Information'!$E$10="CWS",T230="Building",P230="Lead")))),"Tier 2",
IF((OR((AND('[1]PWS Information'!$E$10="CWS",T230="Single Family Residence",P230="Galvanized Requiring Replacement")),
(AND('[1]PWS Information'!$E$10="CWS",T230="Single Family Residence",P230="Galvanized Requiring Replacement",Q230="Yes")),
(AND('[1]PWS Information'!$E$10="NTNC",P230="Galvanized Requiring Replacement")),
(AND('[1]PWS Information'!$E$10="NTNC",T230="Single Family Residence",Q230="Yes")))),"Tier 3",
IF((OR((AND('[1]PWS Information'!$E$10="CWS",T230="Single Family Residence",R230="Yes",P230="Non-Lead", I230="Non-Lead - Copper",K230="Before 1989")),
(AND('[1]PWS Information'!$E$10="CWS",T230="Single Family Residence",R230="Yes",P230="Non-Lead", M230="Non-Lead - Copper",N230="Before 1989")))),"Tier 4",
IF((OR((AND('[1]PWS Information'!$E$10="NTNC",P230="Non-Lead")),
(AND('[1]PWS Information'!$E$10="CWS",P230="Non-Lead",R230="")),
(AND('[1]PWS Information'!$E$10="CWS",P230="Non-Lead",R230="No")),
(AND('[1]PWS Information'!$E$10="CWS",P230="Non-Lead",R230="Don't Know")),
(AND('[1]PWS Information'!$E$10="CWS",P230="Non-Lead", I230="Non-Lead - Copper", R230="Yes", K230="Between 1989 and 2014")),
(AND('[1]PWS Information'!$E$10="CWS",P230="Non-Lead", I230="Non-Lead - Copper", R230="Yes", K230="After 2014")),
(AND('[1]PWS Information'!$E$10="CWS",P230="Non-Lead", I230="Non-Lead - Copper", R230="Yes", K230="Unknown")),
(AND('[1]PWS Information'!$E$10="CWS",P230="Non-Lead", M230="Non-Lead - Copper", R230="Yes", N230="Between 1989 and 2014")),
(AND('[1]PWS Information'!$E$10="CWS",P230="Non-Lead", M230="Non-Lead - Copper", R230="Yes", N230="After 2014")),
(AND('[1]PWS Information'!$E$10="CWS",P230="Non-Lead", M230="Non-Lead - Copper", R230="Yes", N230="Unknown")),
(AND('[1]PWS Information'!$E$10="CWS",P230="Unknown")),
(AND('[1]PWS Information'!$E$10="NTNC",P230="Unknown")))),"Tier 5",
"")))))</f>
        <v/>
      </c>
      <c r="Y230" s="22"/>
      <c r="Z230" s="22"/>
    </row>
    <row r="231" spans="1:26" x14ac:dyDescent="0.35">
      <c r="A231" s="13">
        <v>27800</v>
      </c>
      <c r="B231" s="13">
        <v>115</v>
      </c>
      <c r="C231" s="13" t="s">
        <v>76</v>
      </c>
      <c r="D231" s="13" t="s">
        <v>59</v>
      </c>
      <c r="E231" s="13">
        <v>76108</v>
      </c>
      <c r="F231" s="25"/>
      <c r="G231" s="13">
        <v>32.820512000000001</v>
      </c>
      <c r="H231" s="13">
        <v>-97.493798999999996</v>
      </c>
      <c r="I231" s="26" t="s">
        <v>49</v>
      </c>
      <c r="J231" s="27" t="s">
        <v>35</v>
      </c>
      <c r="K231" s="25" t="s">
        <v>33</v>
      </c>
      <c r="L231" s="30"/>
      <c r="M231" s="26" t="s">
        <v>49</v>
      </c>
      <c r="N231" s="27" t="s">
        <v>33</v>
      </c>
      <c r="O231" s="30"/>
      <c r="P231" s="20" t="str">
        <f t="shared" si="3"/>
        <v>Non-Lead</v>
      </c>
      <c r="Q231" s="31"/>
      <c r="R231" s="31"/>
      <c r="S231" s="31"/>
      <c r="T231" s="22" t="s">
        <v>34</v>
      </c>
      <c r="U231" s="22"/>
      <c r="V231" s="22"/>
      <c r="W231" s="22"/>
      <c r="X231" s="32" t="str">
        <f>IF((OR((AND('[1]PWS Information'!$E$10="CWS",T231="Single Family Residence",P231="Lead")),
(AND('[1]PWS Information'!$E$10="CWS",T231="Multiple Family Residence",'[1]PWS Information'!$E$11="Yes",P231="Lead")),
(AND('[1]PWS Information'!$E$10="NTNC",P231="Lead")))),"Tier 1",
IF((OR((AND('[1]PWS Information'!$E$10="CWS",T231="Multiple Family Residence",'[1]PWS Information'!$E$11="No",P231="Lead")),
(AND('[1]PWS Information'!$E$10="CWS",T231="Other",P231="Lead")),
(AND('[1]PWS Information'!$E$10="CWS",T231="Building",P231="Lead")))),"Tier 2",
IF((OR((AND('[1]PWS Information'!$E$10="CWS",T231="Single Family Residence",P231="Galvanized Requiring Replacement")),
(AND('[1]PWS Information'!$E$10="CWS",T231="Single Family Residence",P231="Galvanized Requiring Replacement",Q231="Yes")),
(AND('[1]PWS Information'!$E$10="NTNC",P231="Galvanized Requiring Replacement")),
(AND('[1]PWS Information'!$E$10="NTNC",T231="Single Family Residence",Q231="Yes")))),"Tier 3",
IF((OR((AND('[1]PWS Information'!$E$10="CWS",T231="Single Family Residence",R231="Yes",P231="Non-Lead", I231="Non-Lead - Copper",K231="Before 1989")),
(AND('[1]PWS Information'!$E$10="CWS",T231="Single Family Residence",R231="Yes",P231="Non-Lead", M231="Non-Lead - Copper",N231="Before 1989")))),"Tier 4",
IF((OR((AND('[1]PWS Information'!$E$10="NTNC",P231="Non-Lead")),
(AND('[1]PWS Information'!$E$10="CWS",P231="Non-Lead",R231="")),
(AND('[1]PWS Information'!$E$10="CWS",P231="Non-Lead",R231="No")),
(AND('[1]PWS Information'!$E$10="CWS",P231="Non-Lead",R231="Don't Know")),
(AND('[1]PWS Information'!$E$10="CWS",P231="Non-Lead", I231="Non-Lead - Copper", R231="Yes", K231="Between 1989 and 2014")),
(AND('[1]PWS Information'!$E$10="CWS",P231="Non-Lead", I231="Non-Lead - Copper", R231="Yes", K231="After 2014")),
(AND('[1]PWS Information'!$E$10="CWS",P231="Non-Lead", I231="Non-Lead - Copper", R231="Yes", K231="Unknown")),
(AND('[1]PWS Information'!$E$10="CWS",P231="Non-Lead", M231="Non-Lead - Copper", R231="Yes", N231="Between 1989 and 2014")),
(AND('[1]PWS Information'!$E$10="CWS",P231="Non-Lead", M231="Non-Lead - Copper", R231="Yes", N231="After 2014")),
(AND('[1]PWS Information'!$E$10="CWS",P231="Non-Lead", M231="Non-Lead - Copper", R231="Yes", N231="Unknown")),
(AND('[1]PWS Information'!$E$10="CWS",P231="Unknown")),
(AND('[1]PWS Information'!$E$10="NTNC",P231="Unknown")))),"Tier 5",
"")))))</f>
        <v/>
      </c>
      <c r="Y231" s="22"/>
      <c r="Z231" s="22"/>
    </row>
    <row r="232" spans="1:26" x14ac:dyDescent="0.35">
      <c r="A232" s="13">
        <v>27900</v>
      </c>
      <c r="B232" s="13">
        <v>200</v>
      </c>
      <c r="C232" s="13" t="s">
        <v>76</v>
      </c>
      <c r="D232" s="13" t="s">
        <v>59</v>
      </c>
      <c r="E232" s="13">
        <v>76108</v>
      </c>
      <c r="F232" s="25"/>
      <c r="G232" s="13">
        <v>32.820034999999997</v>
      </c>
      <c r="H232" s="13">
        <v>-97.494398000000004</v>
      </c>
      <c r="I232" s="26" t="s">
        <v>49</v>
      </c>
      <c r="J232" s="27" t="s">
        <v>35</v>
      </c>
      <c r="K232" s="25" t="s">
        <v>33</v>
      </c>
      <c r="L232" s="30"/>
      <c r="M232" s="26" t="s">
        <v>49</v>
      </c>
      <c r="N232" s="27" t="s">
        <v>33</v>
      </c>
      <c r="O232" s="30"/>
      <c r="P232" s="20" t="str">
        <f t="shared" si="3"/>
        <v>Non-Lead</v>
      </c>
      <c r="Q232" s="31"/>
      <c r="R232" s="31"/>
      <c r="S232" s="31"/>
      <c r="T232" s="22" t="s">
        <v>34</v>
      </c>
      <c r="U232" s="22"/>
      <c r="V232" s="22"/>
      <c r="W232" s="22"/>
      <c r="X232" s="32" t="str">
        <f>IF((OR((AND('[1]PWS Information'!$E$10="CWS",T232="Single Family Residence",P232="Lead")),
(AND('[1]PWS Information'!$E$10="CWS",T232="Multiple Family Residence",'[1]PWS Information'!$E$11="Yes",P232="Lead")),
(AND('[1]PWS Information'!$E$10="NTNC",P232="Lead")))),"Tier 1",
IF((OR((AND('[1]PWS Information'!$E$10="CWS",T232="Multiple Family Residence",'[1]PWS Information'!$E$11="No",P232="Lead")),
(AND('[1]PWS Information'!$E$10="CWS",T232="Other",P232="Lead")),
(AND('[1]PWS Information'!$E$10="CWS",T232="Building",P232="Lead")))),"Tier 2",
IF((OR((AND('[1]PWS Information'!$E$10="CWS",T232="Single Family Residence",P232="Galvanized Requiring Replacement")),
(AND('[1]PWS Information'!$E$10="CWS",T232="Single Family Residence",P232="Galvanized Requiring Replacement",Q232="Yes")),
(AND('[1]PWS Information'!$E$10="NTNC",P232="Galvanized Requiring Replacement")),
(AND('[1]PWS Information'!$E$10="NTNC",T232="Single Family Residence",Q232="Yes")))),"Tier 3",
IF((OR((AND('[1]PWS Information'!$E$10="CWS",T232="Single Family Residence",R232="Yes",P232="Non-Lead", I232="Non-Lead - Copper",K232="Before 1989")),
(AND('[1]PWS Information'!$E$10="CWS",T232="Single Family Residence",R232="Yes",P232="Non-Lead", M232="Non-Lead - Copper",N232="Before 1989")))),"Tier 4",
IF((OR((AND('[1]PWS Information'!$E$10="NTNC",P232="Non-Lead")),
(AND('[1]PWS Information'!$E$10="CWS",P232="Non-Lead",R232="")),
(AND('[1]PWS Information'!$E$10="CWS",P232="Non-Lead",R232="No")),
(AND('[1]PWS Information'!$E$10="CWS",P232="Non-Lead",R232="Don't Know")),
(AND('[1]PWS Information'!$E$10="CWS",P232="Non-Lead", I232="Non-Lead - Copper", R232="Yes", K232="Between 1989 and 2014")),
(AND('[1]PWS Information'!$E$10="CWS",P232="Non-Lead", I232="Non-Lead - Copper", R232="Yes", K232="After 2014")),
(AND('[1]PWS Information'!$E$10="CWS",P232="Non-Lead", I232="Non-Lead - Copper", R232="Yes", K232="Unknown")),
(AND('[1]PWS Information'!$E$10="CWS",P232="Non-Lead", M232="Non-Lead - Copper", R232="Yes", N232="Between 1989 and 2014")),
(AND('[1]PWS Information'!$E$10="CWS",P232="Non-Lead", M232="Non-Lead - Copper", R232="Yes", N232="After 2014")),
(AND('[1]PWS Information'!$E$10="CWS",P232="Non-Lead", M232="Non-Lead - Copper", R232="Yes", N232="Unknown")),
(AND('[1]PWS Information'!$E$10="CWS",P232="Unknown")),
(AND('[1]PWS Information'!$E$10="NTNC",P232="Unknown")))),"Tier 5",
"")))))</f>
        <v/>
      </c>
      <c r="Y232" s="22"/>
      <c r="Z232" s="22"/>
    </row>
    <row r="233" spans="1:26" x14ac:dyDescent="0.35">
      <c r="A233" s="13">
        <v>28000</v>
      </c>
      <c r="B233" s="13">
        <v>202</v>
      </c>
      <c r="C233" s="13" t="s">
        <v>76</v>
      </c>
      <c r="D233" s="13" t="s">
        <v>59</v>
      </c>
      <c r="E233" s="13">
        <v>76108</v>
      </c>
      <c r="F233" s="25"/>
      <c r="G233" s="13">
        <v>32.819724000000001</v>
      </c>
      <c r="H233" s="13">
        <v>-97.494461000000001</v>
      </c>
      <c r="I233" s="26" t="s">
        <v>49</v>
      </c>
      <c r="J233" s="27" t="s">
        <v>35</v>
      </c>
      <c r="K233" s="25" t="s">
        <v>33</v>
      </c>
      <c r="L233" s="30"/>
      <c r="M233" s="26" t="s">
        <v>49</v>
      </c>
      <c r="N233" s="27" t="s">
        <v>33</v>
      </c>
      <c r="O233" s="30"/>
      <c r="P233" s="20" t="str">
        <f t="shared" si="3"/>
        <v>Non-Lead</v>
      </c>
      <c r="Q233" s="31"/>
      <c r="R233" s="31"/>
      <c r="S233" s="31"/>
      <c r="T233" s="22" t="s">
        <v>34</v>
      </c>
      <c r="U233" s="22"/>
      <c r="V233" s="22"/>
      <c r="W233" s="22"/>
      <c r="X233" s="32" t="str">
        <f>IF((OR((AND('[1]PWS Information'!$E$10="CWS",T233="Single Family Residence",P233="Lead")),
(AND('[1]PWS Information'!$E$10="CWS",T233="Multiple Family Residence",'[1]PWS Information'!$E$11="Yes",P233="Lead")),
(AND('[1]PWS Information'!$E$10="NTNC",P233="Lead")))),"Tier 1",
IF((OR((AND('[1]PWS Information'!$E$10="CWS",T233="Multiple Family Residence",'[1]PWS Information'!$E$11="No",P233="Lead")),
(AND('[1]PWS Information'!$E$10="CWS",T233="Other",P233="Lead")),
(AND('[1]PWS Information'!$E$10="CWS",T233="Building",P233="Lead")))),"Tier 2",
IF((OR((AND('[1]PWS Information'!$E$10="CWS",T233="Single Family Residence",P233="Galvanized Requiring Replacement")),
(AND('[1]PWS Information'!$E$10="CWS",T233="Single Family Residence",P233="Galvanized Requiring Replacement",Q233="Yes")),
(AND('[1]PWS Information'!$E$10="NTNC",P233="Galvanized Requiring Replacement")),
(AND('[1]PWS Information'!$E$10="NTNC",T233="Single Family Residence",Q233="Yes")))),"Tier 3",
IF((OR((AND('[1]PWS Information'!$E$10="CWS",T233="Single Family Residence",R233="Yes",P233="Non-Lead", I233="Non-Lead - Copper",K233="Before 1989")),
(AND('[1]PWS Information'!$E$10="CWS",T233="Single Family Residence",R233="Yes",P233="Non-Lead", M233="Non-Lead - Copper",N233="Before 1989")))),"Tier 4",
IF((OR((AND('[1]PWS Information'!$E$10="NTNC",P233="Non-Lead")),
(AND('[1]PWS Information'!$E$10="CWS",P233="Non-Lead",R233="")),
(AND('[1]PWS Information'!$E$10="CWS",P233="Non-Lead",R233="No")),
(AND('[1]PWS Information'!$E$10="CWS",P233="Non-Lead",R233="Don't Know")),
(AND('[1]PWS Information'!$E$10="CWS",P233="Non-Lead", I233="Non-Lead - Copper", R233="Yes", K233="Between 1989 and 2014")),
(AND('[1]PWS Information'!$E$10="CWS",P233="Non-Lead", I233="Non-Lead - Copper", R233="Yes", K233="After 2014")),
(AND('[1]PWS Information'!$E$10="CWS",P233="Non-Lead", I233="Non-Lead - Copper", R233="Yes", K233="Unknown")),
(AND('[1]PWS Information'!$E$10="CWS",P233="Non-Lead", M233="Non-Lead - Copper", R233="Yes", N233="Between 1989 and 2014")),
(AND('[1]PWS Information'!$E$10="CWS",P233="Non-Lead", M233="Non-Lead - Copper", R233="Yes", N233="After 2014")),
(AND('[1]PWS Information'!$E$10="CWS",P233="Non-Lead", M233="Non-Lead - Copper", R233="Yes", N233="Unknown")),
(AND('[1]PWS Information'!$E$10="CWS",P233="Unknown")),
(AND('[1]PWS Information'!$E$10="NTNC",P233="Unknown")))),"Tier 5",
"")))))</f>
        <v/>
      </c>
      <c r="Y233" s="22"/>
      <c r="Z233" s="22"/>
    </row>
    <row r="234" spans="1:26" x14ac:dyDescent="0.35">
      <c r="A234" s="13">
        <v>13302</v>
      </c>
      <c r="B234" s="13">
        <v>203</v>
      </c>
      <c r="C234" s="13" t="s">
        <v>76</v>
      </c>
      <c r="D234" s="13" t="s">
        <v>59</v>
      </c>
      <c r="E234" s="13">
        <v>76108</v>
      </c>
      <c r="F234" s="25"/>
      <c r="G234" s="13">
        <v>32.819581999999997</v>
      </c>
      <c r="H234" s="13">
        <v>-97.493910999999997</v>
      </c>
      <c r="I234" s="26" t="s">
        <v>49</v>
      </c>
      <c r="J234" s="27" t="s">
        <v>35</v>
      </c>
      <c r="K234" s="25" t="s">
        <v>33</v>
      </c>
      <c r="L234" s="30"/>
      <c r="M234" s="26" t="s">
        <v>49</v>
      </c>
      <c r="N234" s="27" t="s">
        <v>33</v>
      </c>
      <c r="O234" s="30"/>
      <c r="P234" s="20" t="str">
        <f t="shared" si="3"/>
        <v>Non-Lead</v>
      </c>
      <c r="Q234" s="31"/>
      <c r="R234" s="31"/>
      <c r="S234" s="31"/>
      <c r="T234" s="22" t="s">
        <v>34</v>
      </c>
      <c r="U234" s="22"/>
      <c r="V234" s="22"/>
      <c r="W234" s="22"/>
      <c r="X234" s="32" t="str">
        <f>IF((OR((AND('[1]PWS Information'!$E$10="CWS",T234="Single Family Residence",P234="Lead")),
(AND('[1]PWS Information'!$E$10="CWS",T234="Multiple Family Residence",'[1]PWS Information'!$E$11="Yes",P234="Lead")),
(AND('[1]PWS Information'!$E$10="NTNC",P234="Lead")))),"Tier 1",
IF((OR((AND('[1]PWS Information'!$E$10="CWS",T234="Multiple Family Residence",'[1]PWS Information'!$E$11="No",P234="Lead")),
(AND('[1]PWS Information'!$E$10="CWS",T234="Other",P234="Lead")),
(AND('[1]PWS Information'!$E$10="CWS",T234="Building",P234="Lead")))),"Tier 2",
IF((OR((AND('[1]PWS Information'!$E$10="CWS",T234="Single Family Residence",P234="Galvanized Requiring Replacement")),
(AND('[1]PWS Information'!$E$10="CWS",T234="Single Family Residence",P234="Galvanized Requiring Replacement",Q234="Yes")),
(AND('[1]PWS Information'!$E$10="NTNC",P234="Galvanized Requiring Replacement")),
(AND('[1]PWS Information'!$E$10="NTNC",T234="Single Family Residence",Q234="Yes")))),"Tier 3",
IF((OR((AND('[1]PWS Information'!$E$10="CWS",T234="Single Family Residence",R234="Yes",P234="Non-Lead", I234="Non-Lead - Copper",K234="Before 1989")),
(AND('[1]PWS Information'!$E$10="CWS",T234="Single Family Residence",R234="Yes",P234="Non-Lead", M234="Non-Lead - Copper",N234="Before 1989")))),"Tier 4",
IF((OR((AND('[1]PWS Information'!$E$10="NTNC",P234="Non-Lead")),
(AND('[1]PWS Information'!$E$10="CWS",P234="Non-Lead",R234="")),
(AND('[1]PWS Information'!$E$10="CWS",P234="Non-Lead",R234="No")),
(AND('[1]PWS Information'!$E$10="CWS",P234="Non-Lead",R234="Don't Know")),
(AND('[1]PWS Information'!$E$10="CWS",P234="Non-Lead", I234="Non-Lead - Copper", R234="Yes", K234="Between 1989 and 2014")),
(AND('[1]PWS Information'!$E$10="CWS",P234="Non-Lead", I234="Non-Lead - Copper", R234="Yes", K234="After 2014")),
(AND('[1]PWS Information'!$E$10="CWS",P234="Non-Lead", I234="Non-Lead - Copper", R234="Yes", K234="Unknown")),
(AND('[1]PWS Information'!$E$10="CWS",P234="Non-Lead", M234="Non-Lead - Copper", R234="Yes", N234="Between 1989 and 2014")),
(AND('[1]PWS Information'!$E$10="CWS",P234="Non-Lead", M234="Non-Lead - Copper", R234="Yes", N234="After 2014")),
(AND('[1]PWS Information'!$E$10="CWS",P234="Non-Lead", M234="Non-Lead - Copper", R234="Yes", N234="Unknown")),
(AND('[1]PWS Information'!$E$10="CWS",P234="Unknown")),
(AND('[1]PWS Information'!$E$10="NTNC",P234="Unknown")))),"Tier 5",
"")))))</f>
        <v/>
      </c>
      <c r="Y234" s="22"/>
      <c r="Z234" s="22"/>
    </row>
    <row r="235" spans="1:26" x14ac:dyDescent="0.35">
      <c r="A235" s="13">
        <v>28200</v>
      </c>
      <c r="B235" s="13">
        <v>204</v>
      </c>
      <c r="C235" s="13" t="s">
        <v>76</v>
      </c>
      <c r="D235" s="13" t="s">
        <v>59</v>
      </c>
      <c r="E235" s="13">
        <v>76108</v>
      </c>
      <c r="F235" s="25"/>
      <c r="G235" s="13">
        <v>32.819327999999999</v>
      </c>
      <c r="H235" s="13">
        <v>-97.494444000000001</v>
      </c>
      <c r="I235" s="26" t="s">
        <v>49</v>
      </c>
      <c r="J235" s="27" t="s">
        <v>35</v>
      </c>
      <c r="K235" s="25" t="s">
        <v>33</v>
      </c>
      <c r="L235" s="30"/>
      <c r="M235" s="26" t="s">
        <v>49</v>
      </c>
      <c r="N235" s="27" t="s">
        <v>33</v>
      </c>
      <c r="O235" s="30"/>
      <c r="P235" s="20" t="str">
        <f t="shared" si="3"/>
        <v>Non-Lead</v>
      </c>
      <c r="Q235" s="31"/>
      <c r="R235" s="31"/>
      <c r="S235" s="31"/>
      <c r="T235" s="22" t="s">
        <v>34</v>
      </c>
      <c r="U235" s="22"/>
      <c r="V235" s="22"/>
      <c r="W235" s="22"/>
      <c r="X235" s="32" t="str">
        <f>IF((OR((AND('[1]PWS Information'!$E$10="CWS",T235="Single Family Residence",P235="Lead")),
(AND('[1]PWS Information'!$E$10="CWS",T235="Multiple Family Residence",'[1]PWS Information'!$E$11="Yes",P235="Lead")),
(AND('[1]PWS Information'!$E$10="NTNC",P235="Lead")))),"Tier 1",
IF((OR((AND('[1]PWS Information'!$E$10="CWS",T235="Multiple Family Residence",'[1]PWS Information'!$E$11="No",P235="Lead")),
(AND('[1]PWS Information'!$E$10="CWS",T235="Other",P235="Lead")),
(AND('[1]PWS Information'!$E$10="CWS",T235="Building",P235="Lead")))),"Tier 2",
IF((OR((AND('[1]PWS Information'!$E$10="CWS",T235="Single Family Residence",P235="Galvanized Requiring Replacement")),
(AND('[1]PWS Information'!$E$10="CWS",T235="Single Family Residence",P235="Galvanized Requiring Replacement",Q235="Yes")),
(AND('[1]PWS Information'!$E$10="NTNC",P235="Galvanized Requiring Replacement")),
(AND('[1]PWS Information'!$E$10="NTNC",T235="Single Family Residence",Q235="Yes")))),"Tier 3",
IF((OR((AND('[1]PWS Information'!$E$10="CWS",T235="Single Family Residence",R235="Yes",P235="Non-Lead", I235="Non-Lead - Copper",K235="Before 1989")),
(AND('[1]PWS Information'!$E$10="CWS",T235="Single Family Residence",R235="Yes",P235="Non-Lead", M235="Non-Lead - Copper",N235="Before 1989")))),"Tier 4",
IF((OR((AND('[1]PWS Information'!$E$10="NTNC",P235="Non-Lead")),
(AND('[1]PWS Information'!$E$10="CWS",P235="Non-Lead",R235="")),
(AND('[1]PWS Information'!$E$10="CWS",P235="Non-Lead",R235="No")),
(AND('[1]PWS Information'!$E$10="CWS",P235="Non-Lead",R235="Don't Know")),
(AND('[1]PWS Information'!$E$10="CWS",P235="Non-Lead", I235="Non-Lead - Copper", R235="Yes", K235="Between 1989 and 2014")),
(AND('[1]PWS Information'!$E$10="CWS",P235="Non-Lead", I235="Non-Lead - Copper", R235="Yes", K235="After 2014")),
(AND('[1]PWS Information'!$E$10="CWS",P235="Non-Lead", I235="Non-Lead - Copper", R235="Yes", K235="Unknown")),
(AND('[1]PWS Information'!$E$10="CWS",P235="Non-Lead", M235="Non-Lead - Copper", R235="Yes", N235="Between 1989 and 2014")),
(AND('[1]PWS Information'!$E$10="CWS",P235="Non-Lead", M235="Non-Lead - Copper", R235="Yes", N235="After 2014")),
(AND('[1]PWS Information'!$E$10="CWS",P235="Non-Lead", M235="Non-Lead - Copper", R235="Yes", N235="Unknown")),
(AND('[1]PWS Information'!$E$10="CWS",P235="Unknown")),
(AND('[1]PWS Information'!$E$10="NTNC",P235="Unknown")))),"Tier 5",
"")))))</f>
        <v/>
      </c>
      <c r="Y235" s="22"/>
      <c r="Z235" s="22"/>
    </row>
    <row r="236" spans="1:26" x14ac:dyDescent="0.35">
      <c r="A236" s="13">
        <v>25802</v>
      </c>
      <c r="B236" s="13">
        <v>205</v>
      </c>
      <c r="C236" s="13" t="s">
        <v>76</v>
      </c>
      <c r="D236" s="13" t="s">
        <v>59</v>
      </c>
      <c r="E236" s="13">
        <v>76108</v>
      </c>
      <c r="F236" s="25"/>
      <c r="G236" s="13">
        <v>32.819232</v>
      </c>
      <c r="H236" s="13">
        <v>-97.493910999999997</v>
      </c>
      <c r="I236" s="26" t="s">
        <v>49</v>
      </c>
      <c r="J236" s="27" t="s">
        <v>35</v>
      </c>
      <c r="K236" s="25" t="s">
        <v>33</v>
      </c>
      <c r="L236" s="30"/>
      <c r="M236" s="26" t="s">
        <v>49</v>
      </c>
      <c r="N236" s="27" t="s">
        <v>33</v>
      </c>
      <c r="O236" s="30"/>
      <c r="P236" s="20" t="str">
        <f t="shared" si="3"/>
        <v>Non-Lead</v>
      </c>
      <c r="Q236" s="31"/>
      <c r="R236" s="31"/>
      <c r="S236" s="31"/>
      <c r="T236" s="22" t="s">
        <v>34</v>
      </c>
      <c r="U236" s="22"/>
      <c r="V236" s="22"/>
      <c r="W236" s="22"/>
      <c r="X236" s="32" t="str">
        <f>IF((OR((AND('[1]PWS Information'!$E$10="CWS",T236="Single Family Residence",P236="Lead")),
(AND('[1]PWS Information'!$E$10="CWS",T236="Multiple Family Residence",'[1]PWS Information'!$E$11="Yes",P236="Lead")),
(AND('[1]PWS Information'!$E$10="NTNC",P236="Lead")))),"Tier 1",
IF((OR((AND('[1]PWS Information'!$E$10="CWS",T236="Multiple Family Residence",'[1]PWS Information'!$E$11="No",P236="Lead")),
(AND('[1]PWS Information'!$E$10="CWS",T236="Other",P236="Lead")),
(AND('[1]PWS Information'!$E$10="CWS",T236="Building",P236="Lead")))),"Tier 2",
IF((OR((AND('[1]PWS Information'!$E$10="CWS",T236="Single Family Residence",P236="Galvanized Requiring Replacement")),
(AND('[1]PWS Information'!$E$10="CWS",T236="Single Family Residence",P236="Galvanized Requiring Replacement",Q236="Yes")),
(AND('[1]PWS Information'!$E$10="NTNC",P236="Galvanized Requiring Replacement")),
(AND('[1]PWS Information'!$E$10="NTNC",T236="Single Family Residence",Q236="Yes")))),"Tier 3",
IF((OR((AND('[1]PWS Information'!$E$10="CWS",T236="Single Family Residence",R236="Yes",P236="Non-Lead", I236="Non-Lead - Copper",K236="Before 1989")),
(AND('[1]PWS Information'!$E$10="CWS",T236="Single Family Residence",R236="Yes",P236="Non-Lead", M236="Non-Lead - Copper",N236="Before 1989")))),"Tier 4",
IF((OR((AND('[1]PWS Information'!$E$10="NTNC",P236="Non-Lead")),
(AND('[1]PWS Information'!$E$10="CWS",P236="Non-Lead",R236="")),
(AND('[1]PWS Information'!$E$10="CWS",P236="Non-Lead",R236="No")),
(AND('[1]PWS Information'!$E$10="CWS",P236="Non-Lead",R236="Don't Know")),
(AND('[1]PWS Information'!$E$10="CWS",P236="Non-Lead", I236="Non-Lead - Copper", R236="Yes", K236="Between 1989 and 2014")),
(AND('[1]PWS Information'!$E$10="CWS",P236="Non-Lead", I236="Non-Lead - Copper", R236="Yes", K236="After 2014")),
(AND('[1]PWS Information'!$E$10="CWS",P236="Non-Lead", I236="Non-Lead - Copper", R236="Yes", K236="Unknown")),
(AND('[1]PWS Information'!$E$10="CWS",P236="Non-Lead", M236="Non-Lead - Copper", R236="Yes", N236="Between 1989 and 2014")),
(AND('[1]PWS Information'!$E$10="CWS",P236="Non-Lead", M236="Non-Lead - Copper", R236="Yes", N236="After 2014")),
(AND('[1]PWS Information'!$E$10="CWS",P236="Non-Lead", M236="Non-Lead - Copper", R236="Yes", N236="Unknown")),
(AND('[1]PWS Information'!$E$10="CWS",P236="Unknown")),
(AND('[1]PWS Information'!$E$10="NTNC",P236="Unknown")))),"Tier 5",
"")))))</f>
        <v/>
      </c>
      <c r="Y236" s="22"/>
      <c r="Z236" s="22"/>
    </row>
    <row r="237" spans="1:26" ht="29" x14ac:dyDescent="0.35">
      <c r="A237" s="13">
        <v>28401</v>
      </c>
      <c r="B237" s="13">
        <v>206</v>
      </c>
      <c r="C237" s="13" t="s">
        <v>76</v>
      </c>
      <c r="D237" s="13" t="s">
        <v>59</v>
      </c>
      <c r="E237" s="13">
        <v>76108</v>
      </c>
      <c r="F237" s="25"/>
      <c r="G237" s="13">
        <v>32.818973999999997</v>
      </c>
      <c r="H237" s="13">
        <v>-97.494545000000002</v>
      </c>
      <c r="I237" s="26" t="s">
        <v>49</v>
      </c>
      <c r="J237" s="27" t="s">
        <v>35</v>
      </c>
      <c r="K237" s="25" t="s">
        <v>33</v>
      </c>
      <c r="L237" s="30"/>
      <c r="M237" s="26" t="s">
        <v>52</v>
      </c>
      <c r="N237" s="27" t="s">
        <v>38</v>
      </c>
      <c r="O237" s="30"/>
      <c r="P237" s="20" t="str">
        <f t="shared" si="3"/>
        <v>Non-Lead</v>
      </c>
      <c r="Q237" s="31"/>
      <c r="R237" s="31"/>
      <c r="S237" s="31"/>
      <c r="T237" s="22" t="s">
        <v>34</v>
      </c>
      <c r="U237" s="22"/>
      <c r="V237" s="22"/>
      <c r="W237" s="22"/>
      <c r="X237" s="32" t="str">
        <f>IF((OR((AND('[1]PWS Information'!$E$10="CWS",T237="Single Family Residence",P237="Lead")),
(AND('[1]PWS Information'!$E$10="CWS",T237="Multiple Family Residence",'[1]PWS Information'!$E$11="Yes",P237="Lead")),
(AND('[1]PWS Information'!$E$10="NTNC",P237="Lead")))),"Tier 1",
IF((OR((AND('[1]PWS Information'!$E$10="CWS",T237="Multiple Family Residence",'[1]PWS Information'!$E$11="No",P237="Lead")),
(AND('[1]PWS Information'!$E$10="CWS",T237="Other",P237="Lead")),
(AND('[1]PWS Information'!$E$10="CWS",T237="Building",P237="Lead")))),"Tier 2",
IF((OR((AND('[1]PWS Information'!$E$10="CWS",T237="Single Family Residence",P237="Galvanized Requiring Replacement")),
(AND('[1]PWS Information'!$E$10="CWS",T237="Single Family Residence",P237="Galvanized Requiring Replacement",Q237="Yes")),
(AND('[1]PWS Information'!$E$10="NTNC",P237="Galvanized Requiring Replacement")),
(AND('[1]PWS Information'!$E$10="NTNC",T237="Single Family Residence",Q237="Yes")))),"Tier 3",
IF((OR((AND('[1]PWS Information'!$E$10="CWS",T237="Single Family Residence",R237="Yes",P237="Non-Lead", I237="Non-Lead - Copper",K237="Before 1989")),
(AND('[1]PWS Information'!$E$10="CWS",T237="Single Family Residence",R237="Yes",P237="Non-Lead", M237="Non-Lead - Copper",N237="Before 1989")))),"Tier 4",
IF((OR((AND('[1]PWS Information'!$E$10="NTNC",P237="Non-Lead")),
(AND('[1]PWS Information'!$E$10="CWS",P237="Non-Lead",R237="")),
(AND('[1]PWS Information'!$E$10="CWS",P237="Non-Lead",R237="No")),
(AND('[1]PWS Information'!$E$10="CWS",P237="Non-Lead",R237="Don't Know")),
(AND('[1]PWS Information'!$E$10="CWS",P237="Non-Lead", I237="Non-Lead - Copper", R237="Yes", K237="Between 1989 and 2014")),
(AND('[1]PWS Information'!$E$10="CWS",P237="Non-Lead", I237="Non-Lead - Copper", R237="Yes", K237="After 2014")),
(AND('[1]PWS Information'!$E$10="CWS",P237="Non-Lead", I237="Non-Lead - Copper", R237="Yes", K237="Unknown")),
(AND('[1]PWS Information'!$E$10="CWS",P237="Non-Lead", M237="Non-Lead - Copper", R237="Yes", N237="Between 1989 and 2014")),
(AND('[1]PWS Information'!$E$10="CWS",P237="Non-Lead", M237="Non-Lead - Copper", R237="Yes", N237="After 2014")),
(AND('[1]PWS Information'!$E$10="CWS",P237="Non-Lead", M237="Non-Lead - Copper", R237="Yes", N237="Unknown")),
(AND('[1]PWS Information'!$E$10="CWS",P237="Unknown")),
(AND('[1]PWS Information'!$E$10="NTNC",P237="Unknown")))),"Tier 5",
"")))))</f>
        <v/>
      </c>
      <c r="Y237" s="22"/>
      <c r="Z237" s="22"/>
    </row>
    <row r="238" spans="1:26" x14ac:dyDescent="0.35">
      <c r="A238" s="13">
        <v>28501</v>
      </c>
      <c r="B238" s="13">
        <v>207</v>
      </c>
      <c r="C238" s="13" t="s">
        <v>76</v>
      </c>
      <c r="D238" s="13" t="s">
        <v>59</v>
      </c>
      <c r="E238" s="13">
        <v>76108</v>
      </c>
      <c r="F238" s="25"/>
      <c r="G238" s="13">
        <v>32.818876000000003</v>
      </c>
      <c r="H238" s="13">
        <v>-97.493995999999996</v>
      </c>
      <c r="I238" s="26" t="s">
        <v>49</v>
      </c>
      <c r="J238" s="27" t="s">
        <v>35</v>
      </c>
      <c r="K238" s="25" t="s">
        <v>33</v>
      </c>
      <c r="L238" s="30"/>
      <c r="M238" s="26" t="s">
        <v>49</v>
      </c>
      <c r="N238" s="27" t="s">
        <v>33</v>
      </c>
      <c r="O238" s="30"/>
      <c r="P238" s="20" t="str">
        <f t="shared" si="3"/>
        <v>Non-Lead</v>
      </c>
      <c r="Q238" s="31"/>
      <c r="R238" s="31"/>
      <c r="S238" s="31"/>
      <c r="T238" s="22" t="s">
        <v>34</v>
      </c>
      <c r="U238" s="22"/>
      <c r="V238" s="22"/>
      <c r="W238" s="22"/>
      <c r="X238" s="32" t="str">
        <f>IF((OR((AND('[1]PWS Information'!$E$10="CWS",T238="Single Family Residence",P238="Lead")),
(AND('[1]PWS Information'!$E$10="CWS",T238="Multiple Family Residence",'[1]PWS Information'!$E$11="Yes",P238="Lead")),
(AND('[1]PWS Information'!$E$10="NTNC",P238="Lead")))),"Tier 1",
IF((OR((AND('[1]PWS Information'!$E$10="CWS",T238="Multiple Family Residence",'[1]PWS Information'!$E$11="No",P238="Lead")),
(AND('[1]PWS Information'!$E$10="CWS",T238="Other",P238="Lead")),
(AND('[1]PWS Information'!$E$10="CWS",T238="Building",P238="Lead")))),"Tier 2",
IF((OR((AND('[1]PWS Information'!$E$10="CWS",T238="Single Family Residence",P238="Galvanized Requiring Replacement")),
(AND('[1]PWS Information'!$E$10="CWS",T238="Single Family Residence",P238="Galvanized Requiring Replacement",Q238="Yes")),
(AND('[1]PWS Information'!$E$10="NTNC",P238="Galvanized Requiring Replacement")),
(AND('[1]PWS Information'!$E$10="NTNC",T238="Single Family Residence",Q238="Yes")))),"Tier 3",
IF((OR((AND('[1]PWS Information'!$E$10="CWS",T238="Single Family Residence",R238="Yes",P238="Non-Lead", I238="Non-Lead - Copper",K238="Before 1989")),
(AND('[1]PWS Information'!$E$10="CWS",T238="Single Family Residence",R238="Yes",P238="Non-Lead", M238="Non-Lead - Copper",N238="Before 1989")))),"Tier 4",
IF((OR((AND('[1]PWS Information'!$E$10="NTNC",P238="Non-Lead")),
(AND('[1]PWS Information'!$E$10="CWS",P238="Non-Lead",R238="")),
(AND('[1]PWS Information'!$E$10="CWS",P238="Non-Lead",R238="No")),
(AND('[1]PWS Information'!$E$10="CWS",P238="Non-Lead",R238="Don't Know")),
(AND('[1]PWS Information'!$E$10="CWS",P238="Non-Lead", I238="Non-Lead - Copper", R238="Yes", K238="Between 1989 and 2014")),
(AND('[1]PWS Information'!$E$10="CWS",P238="Non-Lead", I238="Non-Lead - Copper", R238="Yes", K238="After 2014")),
(AND('[1]PWS Information'!$E$10="CWS",P238="Non-Lead", I238="Non-Lead - Copper", R238="Yes", K238="Unknown")),
(AND('[1]PWS Information'!$E$10="CWS",P238="Non-Lead", M238="Non-Lead - Copper", R238="Yes", N238="Between 1989 and 2014")),
(AND('[1]PWS Information'!$E$10="CWS",P238="Non-Lead", M238="Non-Lead - Copper", R238="Yes", N238="After 2014")),
(AND('[1]PWS Information'!$E$10="CWS",P238="Non-Lead", M238="Non-Lead - Copper", R238="Yes", N238="Unknown")),
(AND('[1]PWS Information'!$E$10="CWS",P238="Unknown")),
(AND('[1]PWS Information'!$E$10="NTNC",P238="Unknown")))),"Tier 5",
"")))))</f>
        <v/>
      </c>
      <c r="Y238" s="22"/>
      <c r="Z238" s="22"/>
    </row>
    <row r="239" spans="1:26" x14ac:dyDescent="0.35">
      <c r="A239" s="13">
        <v>76700</v>
      </c>
      <c r="B239" s="13">
        <v>208</v>
      </c>
      <c r="C239" s="13" t="s">
        <v>76</v>
      </c>
      <c r="D239" s="13" t="s">
        <v>59</v>
      </c>
      <c r="E239" s="13">
        <v>76108</v>
      </c>
      <c r="F239" s="25"/>
      <c r="G239" s="13">
        <v>32.818573999999998</v>
      </c>
      <c r="H239" s="13">
        <v>-97.494566000000006</v>
      </c>
      <c r="I239" s="26" t="s">
        <v>49</v>
      </c>
      <c r="J239" s="27" t="s">
        <v>35</v>
      </c>
      <c r="K239" s="25" t="s">
        <v>33</v>
      </c>
      <c r="L239" s="30"/>
      <c r="M239" s="26" t="s">
        <v>49</v>
      </c>
      <c r="N239" s="27" t="s">
        <v>33</v>
      </c>
      <c r="O239" s="30"/>
      <c r="P239" s="20" t="str">
        <f t="shared" si="3"/>
        <v>Non-Lead</v>
      </c>
      <c r="Q239" s="31"/>
      <c r="R239" s="31"/>
      <c r="S239" s="31"/>
      <c r="T239" s="22" t="s">
        <v>34</v>
      </c>
      <c r="U239" s="22"/>
      <c r="V239" s="22"/>
      <c r="W239" s="22"/>
      <c r="X239" s="32" t="str">
        <f>IF((OR((AND('[1]PWS Information'!$E$10="CWS",T239="Single Family Residence",P239="Lead")),
(AND('[1]PWS Information'!$E$10="CWS",T239="Multiple Family Residence",'[1]PWS Information'!$E$11="Yes",P239="Lead")),
(AND('[1]PWS Information'!$E$10="NTNC",P239="Lead")))),"Tier 1",
IF((OR((AND('[1]PWS Information'!$E$10="CWS",T239="Multiple Family Residence",'[1]PWS Information'!$E$11="No",P239="Lead")),
(AND('[1]PWS Information'!$E$10="CWS",T239="Other",P239="Lead")),
(AND('[1]PWS Information'!$E$10="CWS",T239="Building",P239="Lead")))),"Tier 2",
IF((OR((AND('[1]PWS Information'!$E$10="CWS",T239="Single Family Residence",P239="Galvanized Requiring Replacement")),
(AND('[1]PWS Information'!$E$10="CWS",T239="Single Family Residence",P239="Galvanized Requiring Replacement",Q239="Yes")),
(AND('[1]PWS Information'!$E$10="NTNC",P239="Galvanized Requiring Replacement")),
(AND('[1]PWS Information'!$E$10="NTNC",T239="Single Family Residence",Q239="Yes")))),"Tier 3",
IF((OR((AND('[1]PWS Information'!$E$10="CWS",T239="Single Family Residence",R239="Yes",P239="Non-Lead", I239="Non-Lead - Copper",K239="Before 1989")),
(AND('[1]PWS Information'!$E$10="CWS",T239="Single Family Residence",R239="Yes",P239="Non-Lead", M239="Non-Lead - Copper",N239="Before 1989")))),"Tier 4",
IF((OR((AND('[1]PWS Information'!$E$10="NTNC",P239="Non-Lead")),
(AND('[1]PWS Information'!$E$10="CWS",P239="Non-Lead",R239="")),
(AND('[1]PWS Information'!$E$10="CWS",P239="Non-Lead",R239="No")),
(AND('[1]PWS Information'!$E$10="CWS",P239="Non-Lead",R239="Don't Know")),
(AND('[1]PWS Information'!$E$10="CWS",P239="Non-Lead", I239="Non-Lead - Copper", R239="Yes", K239="Between 1989 and 2014")),
(AND('[1]PWS Information'!$E$10="CWS",P239="Non-Lead", I239="Non-Lead - Copper", R239="Yes", K239="After 2014")),
(AND('[1]PWS Information'!$E$10="CWS",P239="Non-Lead", I239="Non-Lead - Copper", R239="Yes", K239="Unknown")),
(AND('[1]PWS Information'!$E$10="CWS",P239="Non-Lead", M239="Non-Lead - Copper", R239="Yes", N239="Between 1989 and 2014")),
(AND('[1]PWS Information'!$E$10="CWS",P239="Non-Lead", M239="Non-Lead - Copper", R239="Yes", N239="After 2014")),
(AND('[1]PWS Information'!$E$10="CWS",P239="Non-Lead", M239="Non-Lead - Copper", R239="Yes", N239="Unknown")),
(AND('[1]PWS Information'!$E$10="CWS",P239="Unknown")),
(AND('[1]PWS Information'!$E$10="NTNC",P239="Unknown")))),"Tier 5",
"")))))</f>
        <v/>
      </c>
      <c r="Y239" s="22"/>
      <c r="Z239" s="22"/>
    </row>
    <row r="240" spans="1:26" x14ac:dyDescent="0.35">
      <c r="A240" s="13">
        <v>28600</v>
      </c>
      <c r="B240" s="13">
        <v>209</v>
      </c>
      <c r="C240" s="13" t="s">
        <v>76</v>
      </c>
      <c r="D240" s="13" t="s">
        <v>59</v>
      </c>
      <c r="E240" s="13">
        <v>76108</v>
      </c>
      <c r="F240" s="25"/>
      <c r="G240" s="13">
        <v>32.818575000000003</v>
      </c>
      <c r="H240" s="13">
        <v>-97.493960999999999</v>
      </c>
      <c r="I240" s="26" t="s">
        <v>49</v>
      </c>
      <c r="J240" s="27" t="s">
        <v>35</v>
      </c>
      <c r="K240" s="25" t="s">
        <v>33</v>
      </c>
      <c r="L240" s="30"/>
      <c r="M240" s="26" t="s">
        <v>49</v>
      </c>
      <c r="N240" s="27" t="s">
        <v>33</v>
      </c>
      <c r="O240" s="30"/>
      <c r="P240" s="20" t="str">
        <f t="shared" si="3"/>
        <v>Non-Lead</v>
      </c>
      <c r="Q240" s="31"/>
      <c r="R240" s="31"/>
      <c r="S240" s="31"/>
      <c r="T240" s="22" t="s">
        <v>34</v>
      </c>
      <c r="U240" s="22"/>
      <c r="V240" s="22"/>
      <c r="W240" s="22"/>
      <c r="X240" s="32" t="str">
        <f>IF((OR((AND('[1]PWS Information'!$E$10="CWS",T240="Single Family Residence",P240="Lead")),
(AND('[1]PWS Information'!$E$10="CWS",T240="Multiple Family Residence",'[1]PWS Information'!$E$11="Yes",P240="Lead")),
(AND('[1]PWS Information'!$E$10="NTNC",P240="Lead")))),"Tier 1",
IF((OR((AND('[1]PWS Information'!$E$10="CWS",T240="Multiple Family Residence",'[1]PWS Information'!$E$11="No",P240="Lead")),
(AND('[1]PWS Information'!$E$10="CWS",T240="Other",P240="Lead")),
(AND('[1]PWS Information'!$E$10="CWS",T240="Building",P240="Lead")))),"Tier 2",
IF((OR((AND('[1]PWS Information'!$E$10="CWS",T240="Single Family Residence",P240="Galvanized Requiring Replacement")),
(AND('[1]PWS Information'!$E$10="CWS",T240="Single Family Residence",P240="Galvanized Requiring Replacement",Q240="Yes")),
(AND('[1]PWS Information'!$E$10="NTNC",P240="Galvanized Requiring Replacement")),
(AND('[1]PWS Information'!$E$10="NTNC",T240="Single Family Residence",Q240="Yes")))),"Tier 3",
IF((OR((AND('[1]PWS Information'!$E$10="CWS",T240="Single Family Residence",R240="Yes",P240="Non-Lead", I240="Non-Lead - Copper",K240="Before 1989")),
(AND('[1]PWS Information'!$E$10="CWS",T240="Single Family Residence",R240="Yes",P240="Non-Lead", M240="Non-Lead - Copper",N240="Before 1989")))),"Tier 4",
IF((OR((AND('[1]PWS Information'!$E$10="NTNC",P240="Non-Lead")),
(AND('[1]PWS Information'!$E$10="CWS",P240="Non-Lead",R240="")),
(AND('[1]PWS Information'!$E$10="CWS",P240="Non-Lead",R240="No")),
(AND('[1]PWS Information'!$E$10="CWS",P240="Non-Lead",R240="Don't Know")),
(AND('[1]PWS Information'!$E$10="CWS",P240="Non-Lead", I240="Non-Lead - Copper", R240="Yes", K240="Between 1989 and 2014")),
(AND('[1]PWS Information'!$E$10="CWS",P240="Non-Lead", I240="Non-Lead - Copper", R240="Yes", K240="After 2014")),
(AND('[1]PWS Information'!$E$10="CWS",P240="Non-Lead", I240="Non-Lead - Copper", R240="Yes", K240="Unknown")),
(AND('[1]PWS Information'!$E$10="CWS",P240="Non-Lead", M240="Non-Lead - Copper", R240="Yes", N240="Between 1989 and 2014")),
(AND('[1]PWS Information'!$E$10="CWS",P240="Non-Lead", M240="Non-Lead - Copper", R240="Yes", N240="After 2014")),
(AND('[1]PWS Information'!$E$10="CWS",P240="Non-Lead", M240="Non-Lead - Copper", R240="Yes", N240="Unknown")),
(AND('[1]PWS Information'!$E$10="CWS",P240="Unknown")),
(AND('[1]PWS Information'!$E$10="NTNC",P240="Unknown")))),"Tier 5",
"")))))</f>
        <v/>
      </c>
      <c r="Y240" s="22"/>
      <c r="Z240" s="22"/>
    </row>
    <row r="241" spans="1:26" x14ac:dyDescent="0.35">
      <c r="A241" s="13">
        <v>29000</v>
      </c>
      <c r="B241" s="13">
        <v>210</v>
      </c>
      <c r="C241" s="13" t="s">
        <v>76</v>
      </c>
      <c r="D241" s="13" t="s">
        <v>59</v>
      </c>
      <c r="E241" s="13">
        <v>76108</v>
      </c>
      <c r="F241" s="25"/>
      <c r="G241" s="13">
        <v>32.818260000000002</v>
      </c>
      <c r="H241" s="13">
        <v>-97.494577000000007</v>
      </c>
      <c r="I241" s="26" t="s">
        <v>49</v>
      </c>
      <c r="J241" s="27" t="s">
        <v>35</v>
      </c>
      <c r="K241" s="25" t="s">
        <v>33</v>
      </c>
      <c r="L241" s="30"/>
      <c r="M241" s="26" t="s">
        <v>49</v>
      </c>
      <c r="N241" s="27" t="s">
        <v>33</v>
      </c>
      <c r="O241" s="30"/>
      <c r="P241" s="20" t="str">
        <f t="shared" si="3"/>
        <v>Non-Lead</v>
      </c>
      <c r="Q241" s="31"/>
      <c r="R241" s="31"/>
      <c r="S241" s="31"/>
      <c r="T241" s="22" t="s">
        <v>34</v>
      </c>
      <c r="U241" s="22"/>
      <c r="V241" s="22"/>
      <c r="W241" s="22"/>
      <c r="X241" s="32" t="str">
        <f>IF((OR((AND('[1]PWS Information'!$E$10="CWS",T241="Single Family Residence",P241="Lead")),
(AND('[1]PWS Information'!$E$10="CWS",T241="Multiple Family Residence",'[1]PWS Information'!$E$11="Yes",P241="Lead")),
(AND('[1]PWS Information'!$E$10="NTNC",P241="Lead")))),"Tier 1",
IF((OR((AND('[1]PWS Information'!$E$10="CWS",T241="Multiple Family Residence",'[1]PWS Information'!$E$11="No",P241="Lead")),
(AND('[1]PWS Information'!$E$10="CWS",T241="Other",P241="Lead")),
(AND('[1]PWS Information'!$E$10="CWS",T241="Building",P241="Lead")))),"Tier 2",
IF((OR((AND('[1]PWS Information'!$E$10="CWS",T241="Single Family Residence",P241="Galvanized Requiring Replacement")),
(AND('[1]PWS Information'!$E$10="CWS",T241="Single Family Residence",P241="Galvanized Requiring Replacement",Q241="Yes")),
(AND('[1]PWS Information'!$E$10="NTNC",P241="Galvanized Requiring Replacement")),
(AND('[1]PWS Information'!$E$10="NTNC",T241="Single Family Residence",Q241="Yes")))),"Tier 3",
IF((OR((AND('[1]PWS Information'!$E$10="CWS",T241="Single Family Residence",R241="Yes",P241="Non-Lead", I241="Non-Lead - Copper",K241="Before 1989")),
(AND('[1]PWS Information'!$E$10="CWS",T241="Single Family Residence",R241="Yes",P241="Non-Lead", M241="Non-Lead - Copper",N241="Before 1989")))),"Tier 4",
IF((OR((AND('[1]PWS Information'!$E$10="NTNC",P241="Non-Lead")),
(AND('[1]PWS Information'!$E$10="CWS",P241="Non-Lead",R241="")),
(AND('[1]PWS Information'!$E$10="CWS",P241="Non-Lead",R241="No")),
(AND('[1]PWS Information'!$E$10="CWS",P241="Non-Lead",R241="Don't Know")),
(AND('[1]PWS Information'!$E$10="CWS",P241="Non-Lead", I241="Non-Lead - Copper", R241="Yes", K241="Between 1989 and 2014")),
(AND('[1]PWS Information'!$E$10="CWS",P241="Non-Lead", I241="Non-Lead - Copper", R241="Yes", K241="After 2014")),
(AND('[1]PWS Information'!$E$10="CWS",P241="Non-Lead", I241="Non-Lead - Copper", R241="Yes", K241="Unknown")),
(AND('[1]PWS Information'!$E$10="CWS",P241="Non-Lead", M241="Non-Lead - Copper", R241="Yes", N241="Between 1989 and 2014")),
(AND('[1]PWS Information'!$E$10="CWS",P241="Non-Lead", M241="Non-Lead - Copper", R241="Yes", N241="After 2014")),
(AND('[1]PWS Information'!$E$10="CWS",P241="Non-Lead", M241="Non-Lead - Copper", R241="Yes", N241="Unknown")),
(AND('[1]PWS Information'!$E$10="CWS",P241="Unknown")),
(AND('[1]PWS Information'!$E$10="NTNC",P241="Unknown")))),"Tier 5",
"")))))</f>
        <v/>
      </c>
      <c r="Y241" s="22"/>
      <c r="Z241" s="22"/>
    </row>
    <row r="242" spans="1:26" ht="29" x14ac:dyDescent="0.35">
      <c r="A242" s="13">
        <v>28800</v>
      </c>
      <c r="B242" s="13">
        <v>211</v>
      </c>
      <c r="C242" s="13" t="s">
        <v>76</v>
      </c>
      <c r="D242" s="13" t="s">
        <v>59</v>
      </c>
      <c r="E242" s="13">
        <v>76108</v>
      </c>
      <c r="F242" s="25"/>
      <c r="G242" s="13">
        <v>32.818137999999998</v>
      </c>
      <c r="H242" s="13">
        <v>-97.493921</v>
      </c>
      <c r="I242" s="26" t="s">
        <v>49</v>
      </c>
      <c r="J242" s="27" t="s">
        <v>35</v>
      </c>
      <c r="K242" s="25" t="s">
        <v>33</v>
      </c>
      <c r="L242" s="30"/>
      <c r="M242" s="26" t="s">
        <v>52</v>
      </c>
      <c r="N242" s="27" t="s">
        <v>38</v>
      </c>
      <c r="O242" s="30"/>
      <c r="P242" s="20" t="str">
        <f t="shared" si="3"/>
        <v>Non-Lead</v>
      </c>
      <c r="Q242" s="31"/>
      <c r="R242" s="31"/>
      <c r="S242" s="31"/>
      <c r="T242" s="22" t="s">
        <v>34</v>
      </c>
      <c r="U242" s="22"/>
      <c r="V242" s="22"/>
      <c r="W242" s="22"/>
      <c r="X242" s="32" t="str">
        <f>IF((OR((AND('[1]PWS Information'!$E$10="CWS",T242="Single Family Residence",P242="Lead")),
(AND('[1]PWS Information'!$E$10="CWS",T242="Multiple Family Residence",'[1]PWS Information'!$E$11="Yes",P242="Lead")),
(AND('[1]PWS Information'!$E$10="NTNC",P242="Lead")))),"Tier 1",
IF((OR((AND('[1]PWS Information'!$E$10="CWS",T242="Multiple Family Residence",'[1]PWS Information'!$E$11="No",P242="Lead")),
(AND('[1]PWS Information'!$E$10="CWS",T242="Other",P242="Lead")),
(AND('[1]PWS Information'!$E$10="CWS",T242="Building",P242="Lead")))),"Tier 2",
IF((OR((AND('[1]PWS Information'!$E$10="CWS",T242="Single Family Residence",P242="Galvanized Requiring Replacement")),
(AND('[1]PWS Information'!$E$10="CWS",T242="Single Family Residence",P242="Galvanized Requiring Replacement",Q242="Yes")),
(AND('[1]PWS Information'!$E$10="NTNC",P242="Galvanized Requiring Replacement")),
(AND('[1]PWS Information'!$E$10="NTNC",T242="Single Family Residence",Q242="Yes")))),"Tier 3",
IF((OR((AND('[1]PWS Information'!$E$10="CWS",T242="Single Family Residence",R242="Yes",P242="Non-Lead", I242="Non-Lead - Copper",K242="Before 1989")),
(AND('[1]PWS Information'!$E$10="CWS",T242="Single Family Residence",R242="Yes",P242="Non-Lead", M242="Non-Lead - Copper",N242="Before 1989")))),"Tier 4",
IF((OR((AND('[1]PWS Information'!$E$10="NTNC",P242="Non-Lead")),
(AND('[1]PWS Information'!$E$10="CWS",P242="Non-Lead",R242="")),
(AND('[1]PWS Information'!$E$10="CWS",P242="Non-Lead",R242="No")),
(AND('[1]PWS Information'!$E$10="CWS",P242="Non-Lead",R242="Don't Know")),
(AND('[1]PWS Information'!$E$10="CWS",P242="Non-Lead", I242="Non-Lead - Copper", R242="Yes", K242="Between 1989 and 2014")),
(AND('[1]PWS Information'!$E$10="CWS",P242="Non-Lead", I242="Non-Lead - Copper", R242="Yes", K242="After 2014")),
(AND('[1]PWS Information'!$E$10="CWS",P242="Non-Lead", I242="Non-Lead - Copper", R242="Yes", K242="Unknown")),
(AND('[1]PWS Information'!$E$10="CWS",P242="Non-Lead", M242="Non-Lead - Copper", R242="Yes", N242="Between 1989 and 2014")),
(AND('[1]PWS Information'!$E$10="CWS",P242="Non-Lead", M242="Non-Lead - Copper", R242="Yes", N242="After 2014")),
(AND('[1]PWS Information'!$E$10="CWS",P242="Non-Lead", M242="Non-Lead - Copper", R242="Yes", N242="Unknown")),
(AND('[1]PWS Information'!$E$10="CWS",P242="Unknown")),
(AND('[1]PWS Information'!$E$10="NTNC",P242="Unknown")))),"Tier 5",
"")))))</f>
        <v/>
      </c>
      <c r="Y242" s="22"/>
      <c r="Z242" s="22"/>
    </row>
    <row r="243" spans="1:26" ht="29" x14ac:dyDescent="0.35">
      <c r="A243" s="13">
        <v>52700</v>
      </c>
      <c r="B243" s="13">
        <v>212</v>
      </c>
      <c r="C243" s="13" t="s">
        <v>76</v>
      </c>
      <c r="D243" s="13" t="s">
        <v>59</v>
      </c>
      <c r="E243" s="13">
        <v>76108</v>
      </c>
      <c r="F243" s="25"/>
      <c r="G243" s="13">
        <v>32.817858000000001</v>
      </c>
      <c r="H243" s="13">
        <v>-97.494660999999994</v>
      </c>
      <c r="I243" s="26" t="s">
        <v>49</v>
      </c>
      <c r="J243" s="27" t="s">
        <v>35</v>
      </c>
      <c r="K243" s="25" t="s">
        <v>33</v>
      </c>
      <c r="L243" s="30"/>
      <c r="M243" s="26" t="s">
        <v>52</v>
      </c>
      <c r="N243" s="27" t="s">
        <v>38</v>
      </c>
      <c r="O243" s="30"/>
      <c r="P243" s="20" t="str">
        <f t="shared" si="3"/>
        <v>Non-Lead</v>
      </c>
      <c r="Q243" s="31"/>
      <c r="R243" s="31"/>
      <c r="S243" s="31"/>
      <c r="T243" s="22" t="s">
        <v>34</v>
      </c>
      <c r="U243" s="22"/>
      <c r="V243" s="22"/>
      <c r="W243" s="22"/>
      <c r="X243" s="32" t="str">
        <f>IF((OR((AND('[1]PWS Information'!$E$10="CWS",T243="Single Family Residence",P243="Lead")),
(AND('[1]PWS Information'!$E$10="CWS",T243="Multiple Family Residence",'[1]PWS Information'!$E$11="Yes",P243="Lead")),
(AND('[1]PWS Information'!$E$10="NTNC",P243="Lead")))),"Tier 1",
IF((OR((AND('[1]PWS Information'!$E$10="CWS",T243="Multiple Family Residence",'[1]PWS Information'!$E$11="No",P243="Lead")),
(AND('[1]PWS Information'!$E$10="CWS",T243="Other",P243="Lead")),
(AND('[1]PWS Information'!$E$10="CWS",T243="Building",P243="Lead")))),"Tier 2",
IF((OR((AND('[1]PWS Information'!$E$10="CWS",T243="Single Family Residence",P243="Galvanized Requiring Replacement")),
(AND('[1]PWS Information'!$E$10="CWS",T243="Single Family Residence",P243="Galvanized Requiring Replacement",Q243="Yes")),
(AND('[1]PWS Information'!$E$10="NTNC",P243="Galvanized Requiring Replacement")),
(AND('[1]PWS Information'!$E$10="NTNC",T243="Single Family Residence",Q243="Yes")))),"Tier 3",
IF((OR((AND('[1]PWS Information'!$E$10="CWS",T243="Single Family Residence",R243="Yes",P243="Non-Lead", I243="Non-Lead - Copper",K243="Before 1989")),
(AND('[1]PWS Information'!$E$10="CWS",T243="Single Family Residence",R243="Yes",P243="Non-Lead", M243="Non-Lead - Copper",N243="Before 1989")))),"Tier 4",
IF((OR((AND('[1]PWS Information'!$E$10="NTNC",P243="Non-Lead")),
(AND('[1]PWS Information'!$E$10="CWS",P243="Non-Lead",R243="")),
(AND('[1]PWS Information'!$E$10="CWS",P243="Non-Lead",R243="No")),
(AND('[1]PWS Information'!$E$10="CWS",P243="Non-Lead",R243="Don't Know")),
(AND('[1]PWS Information'!$E$10="CWS",P243="Non-Lead", I243="Non-Lead - Copper", R243="Yes", K243="Between 1989 and 2014")),
(AND('[1]PWS Information'!$E$10="CWS",P243="Non-Lead", I243="Non-Lead - Copper", R243="Yes", K243="After 2014")),
(AND('[1]PWS Information'!$E$10="CWS",P243="Non-Lead", I243="Non-Lead - Copper", R243="Yes", K243="Unknown")),
(AND('[1]PWS Information'!$E$10="CWS",P243="Non-Lead", M243="Non-Lead - Copper", R243="Yes", N243="Between 1989 and 2014")),
(AND('[1]PWS Information'!$E$10="CWS",P243="Non-Lead", M243="Non-Lead - Copper", R243="Yes", N243="After 2014")),
(AND('[1]PWS Information'!$E$10="CWS",P243="Non-Lead", M243="Non-Lead - Copper", R243="Yes", N243="Unknown")),
(AND('[1]PWS Information'!$E$10="CWS",P243="Unknown")),
(AND('[1]PWS Information'!$E$10="NTNC",P243="Unknown")))),"Tier 5",
"")))))</f>
        <v/>
      </c>
      <c r="Y243" s="22"/>
      <c r="Z243" s="22"/>
    </row>
    <row r="244" spans="1:26" x14ac:dyDescent="0.35">
      <c r="A244" s="13">
        <v>16801</v>
      </c>
      <c r="B244" s="13">
        <v>214</v>
      </c>
      <c r="C244" s="13" t="s">
        <v>76</v>
      </c>
      <c r="D244" s="13" t="s">
        <v>59</v>
      </c>
      <c r="E244" s="13">
        <v>76108</v>
      </c>
      <c r="F244" s="25"/>
      <c r="G244" s="13">
        <v>32.817489999999999</v>
      </c>
      <c r="H244" s="13">
        <v>-97.494461000000001</v>
      </c>
      <c r="I244" s="26" t="s">
        <v>49</v>
      </c>
      <c r="J244" s="27" t="s">
        <v>35</v>
      </c>
      <c r="K244" s="25" t="s">
        <v>33</v>
      </c>
      <c r="L244" s="30"/>
      <c r="M244" s="26" t="s">
        <v>49</v>
      </c>
      <c r="N244" s="27" t="s">
        <v>33</v>
      </c>
      <c r="O244" s="30"/>
      <c r="P244" s="20" t="str">
        <f t="shared" si="3"/>
        <v>Non-Lead</v>
      </c>
      <c r="Q244" s="31"/>
      <c r="R244" s="31"/>
      <c r="S244" s="31"/>
      <c r="T244" s="22" t="s">
        <v>34</v>
      </c>
      <c r="U244" s="22"/>
      <c r="V244" s="22"/>
      <c r="W244" s="22"/>
      <c r="X244" s="32" t="str">
        <f>IF((OR((AND('[1]PWS Information'!$E$10="CWS",T244="Single Family Residence",P244="Lead")),
(AND('[1]PWS Information'!$E$10="CWS",T244="Multiple Family Residence",'[1]PWS Information'!$E$11="Yes",P244="Lead")),
(AND('[1]PWS Information'!$E$10="NTNC",P244="Lead")))),"Tier 1",
IF((OR((AND('[1]PWS Information'!$E$10="CWS",T244="Multiple Family Residence",'[1]PWS Information'!$E$11="No",P244="Lead")),
(AND('[1]PWS Information'!$E$10="CWS",T244="Other",P244="Lead")),
(AND('[1]PWS Information'!$E$10="CWS",T244="Building",P244="Lead")))),"Tier 2",
IF((OR((AND('[1]PWS Information'!$E$10="CWS",T244="Single Family Residence",P244="Galvanized Requiring Replacement")),
(AND('[1]PWS Information'!$E$10="CWS",T244="Single Family Residence",P244="Galvanized Requiring Replacement",Q244="Yes")),
(AND('[1]PWS Information'!$E$10="NTNC",P244="Galvanized Requiring Replacement")),
(AND('[1]PWS Information'!$E$10="NTNC",T244="Single Family Residence",Q244="Yes")))),"Tier 3",
IF((OR((AND('[1]PWS Information'!$E$10="CWS",T244="Single Family Residence",R244="Yes",P244="Non-Lead", I244="Non-Lead - Copper",K244="Before 1989")),
(AND('[1]PWS Information'!$E$10="CWS",T244="Single Family Residence",R244="Yes",P244="Non-Lead", M244="Non-Lead - Copper",N244="Before 1989")))),"Tier 4",
IF((OR((AND('[1]PWS Information'!$E$10="NTNC",P244="Non-Lead")),
(AND('[1]PWS Information'!$E$10="CWS",P244="Non-Lead",R244="")),
(AND('[1]PWS Information'!$E$10="CWS",P244="Non-Lead",R244="No")),
(AND('[1]PWS Information'!$E$10="CWS",P244="Non-Lead",R244="Don't Know")),
(AND('[1]PWS Information'!$E$10="CWS",P244="Non-Lead", I244="Non-Lead - Copper", R244="Yes", K244="Between 1989 and 2014")),
(AND('[1]PWS Information'!$E$10="CWS",P244="Non-Lead", I244="Non-Lead - Copper", R244="Yes", K244="After 2014")),
(AND('[1]PWS Information'!$E$10="CWS",P244="Non-Lead", I244="Non-Lead - Copper", R244="Yes", K244="Unknown")),
(AND('[1]PWS Information'!$E$10="CWS",P244="Non-Lead", M244="Non-Lead - Copper", R244="Yes", N244="Between 1989 and 2014")),
(AND('[1]PWS Information'!$E$10="CWS",P244="Non-Lead", M244="Non-Lead - Copper", R244="Yes", N244="After 2014")),
(AND('[1]PWS Information'!$E$10="CWS",P244="Non-Lead", M244="Non-Lead - Copper", R244="Yes", N244="Unknown")),
(AND('[1]PWS Information'!$E$10="CWS",P244="Unknown")),
(AND('[1]PWS Information'!$E$10="NTNC",P244="Unknown")))),"Tier 5",
"")))))</f>
        <v/>
      </c>
      <c r="Y244" s="22"/>
      <c r="Z244" s="22"/>
    </row>
    <row r="245" spans="1:26" x14ac:dyDescent="0.35">
      <c r="A245" s="13">
        <v>29200</v>
      </c>
      <c r="B245" s="13">
        <v>218</v>
      </c>
      <c r="C245" s="13" t="s">
        <v>76</v>
      </c>
      <c r="D245" s="13" t="s">
        <v>59</v>
      </c>
      <c r="E245" s="13">
        <v>76108</v>
      </c>
      <c r="F245" s="25"/>
      <c r="G245" s="13">
        <v>32.817098000000001</v>
      </c>
      <c r="H245" s="13">
        <v>-97.494417999999996</v>
      </c>
      <c r="I245" s="26" t="s">
        <v>49</v>
      </c>
      <c r="J245" s="27" t="s">
        <v>35</v>
      </c>
      <c r="K245" s="25" t="s">
        <v>33</v>
      </c>
      <c r="L245" s="30"/>
      <c r="M245" s="26" t="s">
        <v>49</v>
      </c>
      <c r="N245" s="27" t="s">
        <v>33</v>
      </c>
      <c r="O245" s="30"/>
      <c r="P245" s="20" t="str">
        <f t="shared" si="3"/>
        <v>Non-Lead</v>
      </c>
      <c r="Q245" s="31"/>
      <c r="R245" s="31"/>
      <c r="S245" s="31"/>
      <c r="T245" s="22" t="s">
        <v>34</v>
      </c>
      <c r="U245" s="22"/>
      <c r="V245" s="22"/>
      <c r="W245" s="22"/>
      <c r="X245" s="32" t="str">
        <f>IF((OR((AND('[1]PWS Information'!$E$10="CWS",T245="Single Family Residence",P245="Lead")),
(AND('[1]PWS Information'!$E$10="CWS",T245="Multiple Family Residence",'[1]PWS Information'!$E$11="Yes",P245="Lead")),
(AND('[1]PWS Information'!$E$10="NTNC",P245="Lead")))),"Tier 1",
IF((OR((AND('[1]PWS Information'!$E$10="CWS",T245="Multiple Family Residence",'[1]PWS Information'!$E$11="No",P245="Lead")),
(AND('[1]PWS Information'!$E$10="CWS",T245="Other",P245="Lead")),
(AND('[1]PWS Information'!$E$10="CWS",T245="Building",P245="Lead")))),"Tier 2",
IF((OR((AND('[1]PWS Information'!$E$10="CWS",T245="Single Family Residence",P245="Galvanized Requiring Replacement")),
(AND('[1]PWS Information'!$E$10="CWS",T245="Single Family Residence",P245="Galvanized Requiring Replacement",Q245="Yes")),
(AND('[1]PWS Information'!$E$10="NTNC",P245="Galvanized Requiring Replacement")),
(AND('[1]PWS Information'!$E$10="NTNC",T245="Single Family Residence",Q245="Yes")))),"Tier 3",
IF((OR((AND('[1]PWS Information'!$E$10="CWS",T245="Single Family Residence",R245="Yes",P245="Non-Lead", I245="Non-Lead - Copper",K245="Before 1989")),
(AND('[1]PWS Information'!$E$10="CWS",T245="Single Family Residence",R245="Yes",P245="Non-Lead", M245="Non-Lead - Copper",N245="Before 1989")))),"Tier 4",
IF((OR((AND('[1]PWS Information'!$E$10="NTNC",P245="Non-Lead")),
(AND('[1]PWS Information'!$E$10="CWS",P245="Non-Lead",R245="")),
(AND('[1]PWS Information'!$E$10="CWS",P245="Non-Lead",R245="No")),
(AND('[1]PWS Information'!$E$10="CWS",P245="Non-Lead",R245="Don't Know")),
(AND('[1]PWS Information'!$E$10="CWS",P245="Non-Lead", I245="Non-Lead - Copper", R245="Yes", K245="Between 1989 and 2014")),
(AND('[1]PWS Information'!$E$10="CWS",P245="Non-Lead", I245="Non-Lead - Copper", R245="Yes", K245="After 2014")),
(AND('[1]PWS Information'!$E$10="CWS",P245="Non-Lead", I245="Non-Lead - Copper", R245="Yes", K245="Unknown")),
(AND('[1]PWS Information'!$E$10="CWS",P245="Non-Lead", M245="Non-Lead - Copper", R245="Yes", N245="Between 1989 and 2014")),
(AND('[1]PWS Information'!$E$10="CWS",P245="Non-Lead", M245="Non-Lead - Copper", R245="Yes", N245="After 2014")),
(AND('[1]PWS Information'!$E$10="CWS",P245="Non-Lead", M245="Non-Lead - Copper", R245="Yes", N245="Unknown")),
(AND('[1]PWS Information'!$E$10="CWS",P245="Unknown")),
(AND('[1]PWS Information'!$E$10="NTNC",P245="Unknown")))),"Tier 5",
"")))))</f>
        <v/>
      </c>
      <c r="Y245" s="22"/>
      <c r="Z245" s="22"/>
    </row>
    <row r="246" spans="1:26" ht="29" x14ac:dyDescent="0.35">
      <c r="A246" s="13">
        <v>28900</v>
      </c>
      <c r="B246" s="13">
        <v>305</v>
      </c>
      <c r="C246" s="13" t="s">
        <v>76</v>
      </c>
      <c r="D246" s="13" t="s">
        <v>59</v>
      </c>
      <c r="E246" s="13">
        <v>76108</v>
      </c>
      <c r="F246" s="25"/>
      <c r="G246" s="13">
        <v>32.817836</v>
      </c>
      <c r="H246" s="13">
        <v>-97.493924000000007</v>
      </c>
      <c r="I246" s="26" t="s">
        <v>49</v>
      </c>
      <c r="J246" s="27" t="s">
        <v>35</v>
      </c>
      <c r="K246" s="25" t="s">
        <v>33</v>
      </c>
      <c r="L246" s="30"/>
      <c r="M246" s="26" t="s">
        <v>52</v>
      </c>
      <c r="N246" s="27" t="s">
        <v>38</v>
      </c>
      <c r="O246" s="30"/>
      <c r="P246" s="20" t="str">
        <f t="shared" si="3"/>
        <v>Non-Lead</v>
      </c>
      <c r="Q246" s="31"/>
      <c r="R246" s="31"/>
      <c r="S246" s="31"/>
      <c r="T246" s="22" t="s">
        <v>34</v>
      </c>
      <c r="U246" s="22"/>
      <c r="V246" s="22"/>
      <c r="W246" s="22"/>
      <c r="X246" s="32" t="str">
        <f>IF((OR((AND('[1]PWS Information'!$E$10="CWS",T246="Single Family Residence",P246="Lead")),
(AND('[1]PWS Information'!$E$10="CWS",T246="Multiple Family Residence",'[1]PWS Information'!$E$11="Yes",P246="Lead")),
(AND('[1]PWS Information'!$E$10="NTNC",P246="Lead")))),"Tier 1",
IF((OR((AND('[1]PWS Information'!$E$10="CWS",T246="Multiple Family Residence",'[1]PWS Information'!$E$11="No",P246="Lead")),
(AND('[1]PWS Information'!$E$10="CWS",T246="Other",P246="Lead")),
(AND('[1]PWS Information'!$E$10="CWS",T246="Building",P246="Lead")))),"Tier 2",
IF((OR((AND('[1]PWS Information'!$E$10="CWS",T246="Single Family Residence",P246="Galvanized Requiring Replacement")),
(AND('[1]PWS Information'!$E$10="CWS",T246="Single Family Residence",P246="Galvanized Requiring Replacement",Q246="Yes")),
(AND('[1]PWS Information'!$E$10="NTNC",P246="Galvanized Requiring Replacement")),
(AND('[1]PWS Information'!$E$10="NTNC",T246="Single Family Residence",Q246="Yes")))),"Tier 3",
IF((OR((AND('[1]PWS Information'!$E$10="CWS",T246="Single Family Residence",R246="Yes",P246="Non-Lead", I246="Non-Lead - Copper",K246="Before 1989")),
(AND('[1]PWS Information'!$E$10="CWS",T246="Single Family Residence",R246="Yes",P246="Non-Lead", M246="Non-Lead - Copper",N246="Before 1989")))),"Tier 4",
IF((OR((AND('[1]PWS Information'!$E$10="NTNC",P246="Non-Lead")),
(AND('[1]PWS Information'!$E$10="CWS",P246="Non-Lead",R246="")),
(AND('[1]PWS Information'!$E$10="CWS",P246="Non-Lead",R246="No")),
(AND('[1]PWS Information'!$E$10="CWS",P246="Non-Lead",R246="Don't Know")),
(AND('[1]PWS Information'!$E$10="CWS",P246="Non-Lead", I246="Non-Lead - Copper", R246="Yes", K246="Between 1989 and 2014")),
(AND('[1]PWS Information'!$E$10="CWS",P246="Non-Lead", I246="Non-Lead - Copper", R246="Yes", K246="After 2014")),
(AND('[1]PWS Information'!$E$10="CWS",P246="Non-Lead", I246="Non-Lead - Copper", R246="Yes", K246="Unknown")),
(AND('[1]PWS Information'!$E$10="CWS",P246="Non-Lead", M246="Non-Lead - Copper", R246="Yes", N246="Between 1989 and 2014")),
(AND('[1]PWS Information'!$E$10="CWS",P246="Non-Lead", M246="Non-Lead - Copper", R246="Yes", N246="After 2014")),
(AND('[1]PWS Information'!$E$10="CWS",P246="Non-Lead", M246="Non-Lead - Copper", R246="Yes", N246="Unknown")),
(AND('[1]PWS Information'!$E$10="CWS",P246="Unknown")),
(AND('[1]PWS Information'!$E$10="NTNC",P246="Unknown")))),"Tier 5",
"")))))</f>
        <v/>
      </c>
      <c r="Y246" s="22"/>
      <c r="Z246" s="22"/>
    </row>
    <row r="247" spans="1:26" x14ac:dyDescent="0.35">
      <c r="A247" s="13">
        <v>88300</v>
      </c>
      <c r="B247" s="13">
        <v>401</v>
      </c>
      <c r="C247" s="13" t="s">
        <v>76</v>
      </c>
      <c r="D247" s="13" t="s">
        <v>59</v>
      </c>
      <c r="E247" s="13">
        <v>76108</v>
      </c>
      <c r="F247" s="25"/>
      <c r="G247" s="13">
        <v>32.817478999999999</v>
      </c>
      <c r="H247" s="13">
        <v>-97.493910999999997</v>
      </c>
      <c r="I247" s="26" t="s">
        <v>49</v>
      </c>
      <c r="J247" s="27" t="s">
        <v>35</v>
      </c>
      <c r="K247" s="25" t="s">
        <v>33</v>
      </c>
      <c r="L247" s="30"/>
      <c r="M247" s="26" t="s">
        <v>49</v>
      </c>
      <c r="N247" s="27" t="s">
        <v>33</v>
      </c>
      <c r="O247" s="30"/>
      <c r="P247" s="20" t="str">
        <f t="shared" si="3"/>
        <v>Non-Lead</v>
      </c>
      <c r="Q247" s="31"/>
      <c r="R247" s="31"/>
      <c r="S247" s="31"/>
      <c r="T247" s="22" t="s">
        <v>34</v>
      </c>
      <c r="U247" s="22"/>
      <c r="V247" s="22"/>
      <c r="W247" s="22"/>
      <c r="X247" s="32" t="str">
        <f>IF((OR((AND('[1]PWS Information'!$E$10="CWS",T247="Single Family Residence",P247="Lead")),
(AND('[1]PWS Information'!$E$10="CWS",T247="Multiple Family Residence",'[1]PWS Information'!$E$11="Yes",P247="Lead")),
(AND('[1]PWS Information'!$E$10="NTNC",P247="Lead")))),"Tier 1",
IF((OR((AND('[1]PWS Information'!$E$10="CWS",T247="Multiple Family Residence",'[1]PWS Information'!$E$11="No",P247="Lead")),
(AND('[1]PWS Information'!$E$10="CWS",T247="Other",P247="Lead")),
(AND('[1]PWS Information'!$E$10="CWS",T247="Building",P247="Lead")))),"Tier 2",
IF((OR((AND('[1]PWS Information'!$E$10="CWS",T247="Single Family Residence",P247="Galvanized Requiring Replacement")),
(AND('[1]PWS Information'!$E$10="CWS",T247="Single Family Residence",P247="Galvanized Requiring Replacement",Q247="Yes")),
(AND('[1]PWS Information'!$E$10="NTNC",P247="Galvanized Requiring Replacement")),
(AND('[1]PWS Information'!$E$10="NTNC",T247="Single Family Residence",Q247="Yes")))),"Tier 3",
IF((OR((AND('[1]PWS Information'!$E$10="CWS",T247="Single Family Residence",R247="Yes",P247="Non-Lead", I247="Non-Lead - Copper",K247="Before 1989")),
(AND('[1]PWS Information'!$E$10="CWS",T247="Single Family Residence",R247="Yes",P247="Non-Lead", M247="Non-Lead - Copper",N247="Before 1989")))),"Tier 4",
IF((OR((AND('[1]PWS Information'!$E$10="NTNC",P247="Non-Lead")),
(AND('[1]PWS Information'!$E$10="CWS",P247="Non-Lead",R247="")),
(AND('[1]PWS Information'!$E$10="CWS",P247="Non-Lead",R247="No")),
(AND('[1]PWS Information'!$E$10="CWS",P247="Non-Lead",R247="Don't Know")),
(AND('[1]PWS Information'!$E$10="CWS",P247="Non-Lead", I247="Non-Lead - Copper", R247="Yes", K247="Between 1989 and 2014")),
(AND('[1]PWS Information'!$E$10="CWS",P247="Non-Lead", I247="Non-Lead - Copper", R247="Yes", K247="After 2014")),
(AND('[1]PWS Information'!$E$10="CWS",P247="Non-Lead", I247="Non-Lead - Copper", R247="Yes", K247="Unknown")),
(AND('[1]PWS Information'!$E$10="CWS",P247="Non-Lead", M247="Non-Lead - Copper", R247="Yes", N247="Between 1989 and 2014")),
(AND('[1]PWS Information'!$E$10="CWS",P247="Non-Lead", M247="Non-Lead - Copper", R247="Yes", N247="After 2014")),
(AND('[1]PWS Information'!$E$10="CWS",P247="Non-Lead", M247="Non-Lead - Copper", R247="Yes", N247="Unknown")),
(AND('[1]PWS Information'!$E$10="CWS",P247="Unknown")),
(AND('[1]PWS Information'!$E$10="NTNC",P247="Unknown")))),"Tier 5",
"")))))</f>
        <v/>
      </c>
      <c r="Y247" s="22"/>
      <c r="Z247" s="22"/>
    </row>
    <row r="248" spans="1:26" x14ac:dyDescent="0.35">
      <c r="A248" s="13">
        <v>29401</v>
      </c>
      <c r="B248" s="13">
        <v>403</v>
      </c>
      <c r="C248" s="13" t="s">
        <v>76</v>
      </c>
      <c r="D248" s="13" t="s">
        <v>59</v>
      </c>
      <c r="E248" s="13">
        <v>76108</v>
      </c>
      <c r="F248" s="25"/>
      <c r="G248" s="13">
        <v>32.817075000000003</v>
      </c>
      <c r="H248" s="13">
        <v>-97.493917999999994</v>
      </c>
      <c r="I248" s="26" t="s">
        <v>49</v>
      </c>
      <c r="J248" s="27" t="s">
        <v>35</v>
      </c>
      <c r="K248" s="25" t="s">
        <v>33</v>
      </c>
      <c r="L248" s="30"/>
      <c r="M248" s="26" t="s">
        <v>49</v>
      </c>
      <c r="N248" s="27" t="s">
        <v>33</v>
      </c>
      <c r="O248" s="30"/>
      <c r="P248" s="20" t="str">
        <f t="shared" si="3"/>
        <v>Non-Lead</v>
      </c>
      <c r="Q248" s="31"/>
      <c r="R248" s="31"/>
      <c r="S248" s="31"/>
      <c r="T248" s="22" t="s">
        <v>34</v>
      </c>
      <c r="U248" s="22"/>
      <c r="V248" s="22"/>
      <c r="W248" s="22"/>
      <c r="X248" s="32" t="str">
        <f>IF((OR((AND('[1]PWS Information'!$E$10="CWS",T248="Single Family Residence",P248="Lead")),
(AND('[1]PWS Information'!$E$10="CWS",T248="Multiple Family Residence",'[1]PWS Information'!$E$11="Yes",P248="Lead")),
(AND('[1]PWS Information'!$E$10="NTNC",P248="Lead")))),"Tier 1",
IF((OR((AND('[1]PWS Information'!$E$10="CWS",T248="Multiple Family Residence",'[1]PWS Information'!$E$11="No",P248="Lead")),
(AND('[1]PWS Information'!$E$10="CWS",T248="Other",P248="Lead")),
(AND('[1]PWS Information'!$E$10="CWS",T248="Building",P248="Lead")))),"Tier 2",
IF((OR((AND('[1]PWS Information'!$E$10="CWS",T248="Single Family Residence",P248="Galvanized Requiring Replacement")),
(AND('[1]PWS Information'!$E$10="CWS",T248="Single Family Residence",P248="Galvanized Requiring Replacement",Q248="Yes")),
(AND('[1]PWS Information'!$E$10="NTNC",P248="Galvanized Requiring Replacement")),
(AND('[1]PWS Information'!$E$10="NTNC",T248="Single Family Residence",Q248="Yes")))),"Tier 3",
IF((OR((AND('[1]PWS Information'!$E$10="CWS",T248="Single Family Residence",R248="Yes",P248="Non-Lead", I248="Non-Lead - Copper",K248="Before 1989")),
(AND('[1]PWS Information'!$E$10="CWS",T248="Single Family Residence",R248="Yes",P248="Non-Lead", M248="Non-Lead - Copper",N248="Before 1989")))),"Tier 4",
IF((OR((AND('[1]PWS Information'!$E$10="NTNC",P248="Non-Lead")),
(AND('[1]PWS Information'!$E$10="CWS",P248="Non-Lead",R248="")),
(AND('[1]PWS Information'!$E$10="CWS",P248="Non-Lead",R248="No")),
(AND('[1]PWS Information'!$E$10="CWS",P248="Non-Lead",R248="Don't Know")),
(AND('[1]PWS Information'!$E$10="CWS",P248="Non-Lead", I248="Non-Lead - Copper", R248="Yes", K248="Between 1989 and 2014")),
(AND('[1]PWS Information'!$E$10="CWS",P248="Non-Lead", I248="Non-Lead - Copper", R248="Yes", K248="After 2014")),
(AND('[1]PWS Information'!$E$10="CWS",P248="Non-Lead", I248="Non-Lead - Copper", R248="Yes", K248="Unknown")),
(AND('[1]PWS Information'!$E$10="CWS",P248="Non-Lead", M248="Non-Lead - Copper", R248="Yes", N248="Between 1989 and 2014")),
(AND('[1]PWS Information'!$E$10="CWS",P248="Non-Lead", M248="Non-Lead - Copper", R248="Yes", N248="After 2014")),
(AND('[1]PWS Information'!$E$10="CWS",P248="Non-Lead", M248="Non-Lead - Copper", R248="Yes", N248="Unknown")),
(AND('[1]PWS Information'!$E$10="CWS",P248="Unknown")),
(AND('[1]PWS Information'!$E$10="NTNC",P248="Unknown")))),"Tier 5",
"")))))</f>
        <v/>
      </c>
      <c r="Y248" s="22"/>
      <c r="Z248" s="22"/>
    </row>
    <row r="249" spans="1:26" x14ac:dyDescent="0.35">
      <c r="A249" s="13">
        <v>18300</v>
      </c>
      <c r="B249" s="13">
        <v>100</v>
      </c>
      <c r="C249" s="13" t="s">
        <v>77</v>
      </c>
      <c r="D249" s="13" t="s">
        <v>59</v>
      </c>
      <c r="E249" s="13">
        <v>76108</v>
      </c>
      <c r="F249" s="25"/>
      <c r="G249" s="13">
        <v>32.822698000000003</v>
      </c>
      <c r="H249" s="13">
        <v>-97.493825999999999</v>
      </c>
      <c r="I249" s="26" t="s">
        <v>49</v>
      </c>
      <c r="J249" s="27" t="s">
        <v>35</v>
      </c>
      <c r="K249" s="25" t="s">
        <v>33</v>
      </c>
      <c r="L249" s="30"/>
      <c r="M249" s="26" t="s">
        <v>43</v>
      </c>
      <c r="N249" s="27" t="s">
        <v>33</v>
      </c>
      <c r="O249" s="30"/>
      <c r="P249" s="20" t="str">
        <f t="shared" si="3"/>
        <v>Non-lead</v>
      </c>
      <c r="Q249" s="31"/>
      <c r="R249" s="31"/>
      <c r="S249" s="31"/>
      <c r="T249" s="22" t="s">
        <v>34</v>
      </c>
      <c r="U249" s="22"/>
      <c r="V249" s="22"/>
      <c r="W249" s="22"/>
      <c r="X249" s="32" t="str">
        <f>IF((OR((AND('[1]PWS Information'!$E$10="CWS",T249="Single Family Residence",P249="Lead")),
(AND('[1]PWS Information'!$E$10="CWS",T249="Multiple Family Residence",'[1]PWS Information'!$E$11="Yes",P249="Lead")),
(AND('[1]PWS Information'!$E$10="NTNC",P249="Lead")))),"Tier 1",
IF((OR((AND('[1]PWS Information'!$E$10="CWS",T249="Multiple Family Residence",'[1]PWS Information'!$E$11="No",P249="Lead")),
(AND('[1]PWS Information'!$E$10="CWS",T249="Other",P249="Lead")),
(AND('[1]PWS Information'!$E$10="CWS",T249="Building",P249="Lead")))),"Tier 2",
IF((OR((AND('[1]PWS Information'!$E$10="CWS",T249="Single Family Residence",P249="Galvanized Requiring Replacement")),
(AND('[1]PWS Information'!$E$10="CWS",T249="Single Family Residence",P249="Galvanized Requiring Replacement",Q249="Yes")),
(AND('[1]PWS Information'!$E$10="NTNC",P249="Galvanized Requiring Replacement")),
(AND('[1]PWS Information'!$E$10="NTNC",T249="Single Family Residence",Q249="Yes")))),"Tier 3",
IF((OR((AND('[1]PWS Information'!$E$10="CWS",T249="Single Family Residence",R249="Yes",P249="Non-Lead", I249="Non-Lead - Copper",K249="Before 1989")),
(AND('[1]PWS Information'!$E$10="CWS",T249="Single Family Residence",R249="Yes",P249="Non-Lead", M249="Non-Lead - Copper",N249="Before 1989")))),"Tier 4",
IF((OR((AND('[1]PWS Information'!$E$10="NTNC",P249="Non-Lead")),
(AND('[1]PWS Information'!$E$10="CWS",P249="Non-Lead",R249="")),
(AND('[1]PWS Information'!$E$10="CWS",P249="Non-Lead",R249="No")),
(AND('[1]PWS Information'!$E$10="CWS",P249="Non-Lead",R249="Don't Know")),
(AND('[1]PWS Information'!$E$10="CWS",P249="Non-Lead", I249="Non-Lead - Copper", R249="Yes", K249="Between 1989 and 2014")),
(AND('[1]PWS Information'!$E$10="CWS",P249="Non-Lead", I249="Non-Lead - Copper", R249="Yes", K249="After 2014")),
(AND('[1]PWS Information'!$E$10="CWS",P249="Non-Lead", I249="Non-Lead - Copper", R249="Yes", K249="Unknown")),
(AND('[1]PWS Information'!$E$10="CWS",P249="Non-Lead", M249="Non-Lead - Copper", R249="Yes", N249="Between 1989 and 2014")),
(AND('[1]PWS Information'!$E$10="CWS",P249="Non-Lead", M249="Non-Lead - Copper", R249="Yes", N249="After 2014")),
(AND('[1]PWS Information'!$E$10="CWS",P249="Non-Lead", M249="Non-Lead - Copper", R249="Yes", N249="Unknown")),
(AND('[1]PWS Information'!$E$10="CWS",P249="Unknown")),
(AND('[1]PWS Information'!$E$10="NTNC",P249="Unknown")))),"Tier 5",
"")))))</f>
        <v/>
      </c>
      <c r="Y249" s="22"/>
      <c r="Z249" s="22"/>
    </row>
    <row r="250" spans="1:26" ht="29" x14ac:dyDescent="0.35">
      <c r="A250" s="13">
        <v>3800</v>
      </c>
      <c r="B250" s="13">
        <v>101</v>
      </c>
      <c r="C250" s="13" t="s">
        <v>77</v>
      </c>
      <c r="D250" s="13" t="s">
        <v>59</v>
      </c>
      <c r="E250" s="13">
        <v>76108</v>
      </c>
      <c r="F250" s="25"/>
      <c r="G250" s="13">
        <v>32.822682</v>
      </c>
      <c r="H250" s="13">
        <v>-97.493182000000004</v>
      </c>
      <c r="I250" s="26" t="s">
        <v>49</v>
      </c>
      <c r="J250" s="27" t="s">
        <v>35</v>
      </c>
      <c r="K250" s="25" t="s">
        <v>33</v>
      </c>
      <c r="L250" s="30"/>
      <c r="M250" s="26" t="s">
        <v>52</v>
      </c>
      <c r="N250" s="27" t="s">
        <v>38</v>
      </c>
      <c r="O250" s="30"/>
      <c r="P250" s="20" t="str">
        <f t="shared" si="3"/>
        <v>Non-Lead</v>
      </c>
      <c r="Q250" s="31"/>
      <c r="R250" s="31"/>
      <c r="S250" s="31"/>
      <c r="T250" s="22" t="s">
        <v>34</v>
      </c>
      <c r="U250" s="22"/>
      <c r="V250" s="22"/>
      <c r="W250" s="22"/>
      <c r="X250" s="32" t="str">
        <f>IF((OR((AND('[1]PWS Information'!$E$10="CWS",T250="Single Family Residence",P250="Lead")),
(AND('[1]PWS Information'!$E$10="CWS",T250="Multiple Family Residence",'[1]PWS Information'!$E$11="Yes",P250="Lead")),
(AND('[1]PWS Information'!$E$10="NTNC",P250="Lead")))),"Tier 1",
IF((OR((AND('[1]PWS Information'!$E$10="CWS",T250="Multiple Family Residence",'[1]PWS Information'!$E$11="No",P250="Lead")),
(AND('[1]PWS Information'!$E$10="CWS",T250="Other",P250="Lead")),
(AND('[1]PWS Information'!$E$10="CWS",T250="Building",P250="Lead")))),"Tier 2",
IF((OR((AND('[1]PWS Information'!$E$10="CWS",T250="Single Family Residence",P250="Galvanized Requiring Replacement")),
(AND('[1]PWS Information'!$E$10="CWS",T250="Single Family Residence",P250="Galvanized Requiring Replacement",Q250="Yes")),
(AND('[1]PWS Information'!$E$10="NTNC",P250="Galvanized Requiring Replacement")),
(AND('[1]PWS Information'!$E$10="NTNC",T250="Single Family Residence",Q250="Yes")))),"Tier 3",
IF((OR((AND('[1]PWS Information'!$E$10="CWS",T250="Single Family Residence",R250="Yes",P250="Non-Lead", I250="Non-Lead - Copper",K250="Before 1989")),
(AND('[1]PWS Information'!$E$10="CWS",T250="Single Family Residence",R250="Yes",P250="Non-Lead", M250="Non-Lead - Copper",N250="Before 1989")))),"Tier 4",
IF((OR((AND('[1]PWS Information'!$E$10="NTNC",P250="Non-Lead")),
(AND('[1]PWS Information'!$E$10="CWS",P250="Non-Lead",R250="")),
(AND('[1]PWS Information'!$E$10="CWS",P250="Non-Lead",R250="No")),
(AND('[1]PWS Information'!$E$10="CWS",P250="Non-Lead",R250="Don't Know")),
(AND('[1]PWS Information'!$E$10="CWS",P250="Non-Lead", I250="Non-Lead - Copper", R250="Yes", K250="Between 1989 and 2014")),
(AND('[1]PWS Information'!$E$10="CWS",P250="Non-Lead", I250="Non-Lead - Copper", R250="Yes", K250="After 2014")),
(AND('[1]PWS Information'!$E$10="CWS",P250="Non-Lead", I250="Non-Lead - Copper", R250="Yes", K250="Unknown")),
(AND('[1]PWS Information'!$E$10="CWS",P250="Non-Lead", M250="Non-Lead - Copper", R250="Yes", N250="Between 1989 and 2014")),
(AND('[1]PWS Information'!$E$10="CWS",P250="Non-Lead", M250="Non-Lead - Copper", R250="Yes", N250="After 2014")),
(AND('[1]PWS Information'!$E$10="CWS",P250="Non-Lead", M250="Non-Lead - Copper", R250="Yes", N250="Unknown")),
(AND('[1]PWS Information'!$E$10="CWS",P250="Unknown")),
(AND('[1]PWS Information'!$E$10="NTNC",P250="Unknown")))),"Tier 5",
"")))))</f>
        <v/>
      </c>
      <c r="Y250" s="22"/>
      <c r="Z250" s="22"/>
    </row>
    <row r="251" spans="1:26" x14ac:dyDescent="0.35">
      <c r="A251" s="13">
        <v>18501</v>
      </c>
      <c r="B251" s="13">
        <v>102</v>
      </c>
      <c r="C251" s="13" t="s">
        <v>77</v>
      </c>
      <c r="D251" s="13" t="s">
        <v>59</v>
      </c>
      <c r="E251" s="13">
        <v>76108</v>
      </c>
      <c r="F251" s="25"/>
      <c r="G251" s="13">
        <v>32.822358000000001</v>
      </c>
      <c r="H251" s="13">
        <v>-97.493768000000003</v>
      </c>
      <c r="I251" s="26" t="s">
        <v>49</v>
      </c>
      <c r="J251" s="27" t="s">
        <v>35</v>
      </c>
      <c r="K251" s="25" t="s">
        <v>33</v>
      </c>
      <c r="L251" s="30"/>
      <c r="M251" s="26" t="s">
        <v>43</v>
      </c>
      <c r="N251" s="27" t="s">
        <v>33</v>
      </c>
      <c r="O251" s="30"/>
      <c r="P251" s="20" t="str">
        <f t="shared" si="3"/>
        <v>Non-lead</v>
      </c>
      <c r="Q251" s="31"/>
      <c r="R251" s="31"/>
      <c r="S251" s="31"/>
      <c r="T251" s="22" t="s">
        <v>34</v>
      </c>
      <c r="U251" s="22"/>
      <c r="V251" s="22"/>
      <c r="W251" s="22"/>
      <c r="X251" s="32" t="str">
        <f>IF((OR((AND('[1]PWS Information'!$E$10="CWS",T251="Single Family Residence",P251="Lead")),
(AND('[1]PWS Information'!$E$10="CWS",T251="Multiple Family Residence",'[1]PWS Information'!$E$11="Yes",P251="Lead")),
(AND('[1]PWS Information'!$E$10="NTNC",P251="Lead")))),"Tier 1",
IF((OR((AND('[1]PWS Information'!$E$10="CWS",T251="Multiple Family Residence",'[1]PWS Information'!$E$11="No",P251="Lead")),
(AND('[1]PWS Information'!$E$10="CWS",T251="Other",P251="Lead")),
(AND('[1]PWS Information'!$E$10="CWS",T251="Building",P251="Lead")))),"Tier 2",
IF((OR((AND('[1]PWS Information'!$E$10="CWS",T251="Single Family Residence",P251="Galvanized Requiring Replacement")),
(AND('[1]PWS Information'!$E$10="CWS",T251="Single Family Residence",P251="Galvanized Requiring Replacement",Q251="Yes")),
(AND('[1]PWS Information'!$E$10="NTNC",P251="Galvanized Requiring Replacement")),
(AND('[1]PWS Information'!$E$10="NTNC",T251="Single Family Residence",Q251="Yes")))),"Tier 3",
IF((OR((AND('[1]PWS Information'!$E$10="CWS",T251="Single Family Residence",R251="Yes",P251="Non-Lead", I251="Non-Lead - Copper",K251="Before 1989")),
(AND('[1]PWS Information'!$E$10="CWS",T251="Single Family Residence",R251="Yes",P251="Non-Lead", M251="Non-Lead - Copper",N251="Before 1989")))),"Tier 4",
IF((OR((AND('[1]PWS Information'!$E$10="NTNC",P251="Non-Lead")),
(AND('[1]PWS Information'!$E$10="CWS",P251="Non-Lead",R251="")),
(AND('[1]PWS Information'!$E$10="CWS",P251="Non-Lead",R251="No")),
(AND('[1]PWS Information'!$E$10="CWS",P251="Non-Lead",R251="Don't Know")),
(AND('[1]PWS Information'!$E$10="CWS",P251="Non-Lead", I251="Non-Lead - Copper", R251="Yes", K251="Between 1989 and 2014")),
(AND('[1]PWS Information'!$E$10="CWS",P251="Non-Lead", I251="Non-Lead - Copper", R251="Yes", K251="After 2014")),
(AND('[1]PWS Information'!$E$10="CWS",P251="Non-Lead", I251="Non-Lead - Copper", R251="Yes", K251="Unknown")),
(AND('[1]PWS Information'!$E$10="CWS",P251="Non-Lead", M251="Non-Lead - Copper", R251="Yes", N251="Between 1989 and 2014")),
(AND('[1]PWS Information'!$E$10="CWS",P251="Non-Lead", M251="Non-Lead - Copper", R251="Yes", N251="After 2014")),
(AND('[1]PWS Information'!$E$10="CWS",P251="Non-Lead", M251="Non-Lead - Copper", R251="Yes", N251="Unknown")),
(AND('[1]PWS Information'!$E$10="CWS",P251="Unknown")),
(AND('[1]PWS Information'!$E$10="NTNC",P251="Unknown")))),"Tier 5",
"")))))</f>
        <v/>
      </c>
      <c r="Y251" s="22"/>
      <c r="Z251" s="22"/>
    </row>
    <row r="252" spans="1:26" x14ac:dyDescent="0.35">
      <c r="A252" s="13">
        <v>96000</v>
      </c>
      <c r="B252" s="13">
        <v>104</v>
      </c>
      <c r="C252" s="13" t="s">
        <v>77</v>
      </c>
      <c r="D252" s="13" t="s">
        <v>59</v>
      </c>
      <c r="E252" s="13">
        <v>76108</v>
      </c>
      <c r="F252" s="25"/>
      <c r="G252" s="13">
        <v>32.822085000000001</v>
      </c>
      <c r="H252" s="13">
        <v>-97.493646999999996</v>
      </c>
      <c r="I252" s="26" t="s">
        <v>43</v>
      </c>
      <c r="J252" s="27" t="s">
        <v>35</v>
      </c>
      <c r="K252" s="25" t="s">
        <v>33</v>
      </c>
      <c r="L252" s="30"/>
      <c r="M252" s="26" t="s">
        <v>43</v>
      </c>
      <c r="N252" s="27" t="s">
        <v>33</v>
      </c>
      <c r="O252" s="30"/>
      <c r="P252" s="20" t="str">
        <f t="shared" si="3"/>
        <v>Non-lead</v>
      </c>
      <c r="Q252" s="31"/>
      <c r="R252" s="31"/>
      <c r="S252" s="31"/>
      <c r="T252" s="22" t="s">
        <v>34</v>
      </c>
      <c r="U252" s="22"/>
      <c r="V252" s="22"/>
      <c r="W252" s="22"/>
      <c r="X252" s="32" t="str">
        <f>IF((OR((AND('[1]PWS Information'!$E$10="CWS",T252="Single Family Residence",P252="Lead")),
(AND('[1]PWS Information'!$E$10="CWS",T252="Multiple Family Residence",'[1]PWS Information'!$E$11="Yes",P252="Lead")),
(AND('[1]PWS Information'!$E$10="NTNC",P252="Lead")))),"Tier 1",
IF((OR((AND('[1]PWS Information'!$E$10="CWS",T252="Multiple Family Residence",'[1]PWS Information'!$E$11="No",P252="Lead")),
(AND('[1]PWS Information'!$E$10="CWS",T252="Other",P252="Lead")),
(AND('[1]PWS Information'!$E$10="CWS",T252="Building",P252="Lead")))),"Tier 2",
IF((OR((AND('[1]PWS Information'!$E$10="CWS",T252="Single Family Residence",P252="Galvanized Requiring Replacement")),
(AND('[1]PWS Information'!$E$10="CWS",T252="Single Family Residence",P252="Galvanized Requiring Replacement",Q252="Yes")),
(AND('[1]PWS Information'!$E$10="NTNC",P252="Galvanized Requiring Replacement")),
(AND('[1]PWS Information'!$E$10="NTNC",T252="Single Family Residence",Q252="Yes")))),"Tier 3",
IF((OR((AND('[1]PWS Information'!$E$10="CWS",T252="Single Family Residence",R252="Yes",P252="Non-Lead", I252="Non-Lead - Copper",K252="Before 1989")),
(AND('[1]PWS Information'!$E$10="CWS",T252="Single Family Residence",R252="Yes",P252="Non-Lead", M252="Non-Lead - Copper",N252="Before 1989")))),"Tier 4",
IF((OR((AND('[1]PWS Information'!$E$10="NTNC",P252="Non-Lead")),
(AND('[1]PWS Information'!$E$10="CWS",P252="Non-Lead",R252="")),
(AND('[1]PWS Information'!$E$10="CWS",P252="Non-Lead",R252="No")),
(AND('[1]PWS Information'!$E$10="CWS",P252="Non-Lead",R252="Don't Know")),
(AND('[1]PWS Information'!$E$10="CWS",P252="Non-Lead", I252="Non-Lead - Copper", R252="Yes", K252="Between 1989 and 2014")),
(AND('[1]PWS Information'!$E$10="CWS",P252="Non-Lead", I252="Non-Lead - Copper", R252="Yes", K252="After 2014")),
(AND('[1]PWS Information'!$E$10="CWS",P252="Non-Lead", I252="Non-Lead - Copper", R252="Yes", K252="Unknown")),
(AND('[1]PWS Information'!$E$10="CWS",P252="Non-Lead", M252="Non-Lead - Copper", R252="Yes", N252="Between 1989 and 2014")),
(AND('[1]PWS Information'!$E$10="CWS",P252="Non-Lead", M252="Non-Lead - Copper", R252="Yes", N252="After 2014")),
(AND('[1]PWS Information'!$E$10="CWS",P252="Non-Lead", M252="Non-Lead - Copper", R252="Yes", N252="Unknown")),
(AND('[1]PWS Information'!$E$10="CWS",P252="Unknown")),
(AND('[1]PWS Information'!$E$10="NTNC",P252="Unknown")))),"Tier 5",
"")))))</f>
        <v/>
      </c>
      <c r="Y252" s="22"/>
      <c r="Z252" s="22"/>
    </row>
    <row r="253" spans="1:26" x14ac:dyDescent="0.35">
      <c r="A253" s="13">
        <v>18701</v>
      </c>
      <c r="B253" s="13">
        <v>105</v>
      </c>
      <c r="C253" s="13" t="s">
        <v>77</v>
      </c>
      <c r="D253" s="13" t="s">
        <v>59</v>
      </c>
      <c r="E253" s="13">
        <v>76108</v>
      </c>
      <c r="F253" s="25"/>
      <c r="G253" s="13">
        <v>32.822094</v>
      </c>
      <c r="H253" s="13">
        <v>-97.492937999999995</v>
      </c>
      <c r="I253" s="26" t="s">
        <v>49</v>
      </c>
      <c r="J253" s="27" t="s">
        <v>35</v>
      </c>
      <c r="K253" s="25" t="s">
        <v>33</v>
      </c>
      <c r="L253" s="30"/>
      <c r="M253" s="26" t="s">
        <v>49</v>
      </c>
      <c r="N253" s="27" t="s">
        <v>33</v>
      </c>
      <c r="O253" s="30"/>
      <c r="P253" s="20" t="str">
        <f t="shared" si="3"/>
        <v>Non-Lead</v>
      </c>
      <c r="Q253" s="31"/>
      <c r="R253" s="31"/>
      <c r="S253" s="31"/>
      <c r="T253" s="22" t="s">
        <v>34</v>
      </c>
      <c r="U253" s="22"/>
      <c r="V253" s="22"/>
      <c r="W253" s="22"/>
      <c r="X253" s="32" t="str">
        <f>IF((OR((AND('[1]PWS Information'!$E$10="CWS",T253="Single Family Residence",P253="Lead")),
(AND('[1]PWS Information'!$E$10="CWS",T253="Multiple Family Residence",'[1]PWS Information'!$E$11="Yes",P253="Lead")),
(AND('[1]PWS Information'!$E$10="NTNC",P253="Lead")))),"Tier 1",
IF((OR((AND('[1]PWS Information'!$E$10="CWS",T253="Multiple Family Residence",'[1]PWS Information'!$E$11="No",P253="Lead")),
(AND('[1]PWS Information'!$E$10="CWS",T253="Other",P253="Lead")),
(AND('[1]PWS Information'!$E$10="CWS",T253="Building",P253="Lead")))),"Tier 2",
IF((OR((AND('[1]PWS Information'!$E$10="CWS",T253="Single Family Residence",P253="Galvanized Requiring Replacement")),
(AND('[1]PWS Information'!$E$10="CWS",T253="Single Family Residence",P253="Galvanized Requiring Replacement",Q253="Yes")),
(AND('[1]PWS Information'!$E$10="NTNC",P253="Galvanized Requiring Replacement")),
(AND('[1]PWS Information'!$E$10="NTNC",T253="Single Family Residence",Q253="Yes")))),"Tier 3",
IF((OR((AND('[1]PWS Information'!$E$10="CWS",T253="Single Family Residence",R253="Yes",P253="Non-Lead", I253="Non-Lead - Copper",K253="Before 1989")),
(AND('[1]PWS Information'!$E$10="CWS",T253="Single Family Residence",R253="Yes",P253="Non-Lead", M253="Non-Lead - Copper",N253="Before 1989")))),"Tier 4",
IF((OR((AND('[1]PWS Information'!$E$10="NTNC",P253="Non-Lead")),
(AND('[1]PWS Information'!$E$10="CWS",P253="Non-Lead",R253="")),
(AND('[1]PWS Information'!$E$10="CWS",P253="Non-Lead",R253="No")),
(AND('[1]PWS Information'!$E$10="CWS",P253="Non-Lead",R253="Don't Know")),
(AND('[1]PWS Information'!$E$10="CWS",P253="Non-Lead", I253="Non-Lead - Copper", R253="Yes", K253="Between 1989 and 2014")),
(AND('[1]PWS Information'!$E$10="CWS",P253="Non-Lead", I253="Non-Lead - Copper", R253="Yes", K253="After 2014")),
(AND('[1]PWS Information'!$E$10="CWS",P253="Non-Lead", I253="Non-Lead - Copper", R253="Yes", K253="Unknown")),
(AND('[1]PWS Information'!$E$10="CWS",P253="Non-Lead", M253="Non-Lead - Copper", R253="Yes", N253="Between 1989 and 2014")),
(AND('[1]PWS Information'!$E$10="CWS",P253="Non-Lead", M253="Non-Lead - Copper", R253="Yes", N253="After 2014")),
(AND('[1]PWS Information'!$E$10="CWS",P253="Non-Lead", M253="Non-Lead - Copper", R253="Yes", N253="Unknown")),
(AND('[1]PWS Information'!$E$10="CWS",P253="Unknown")),
(AND('[1]PWS Information'!$E$10="NTNC",P253="Unknown")))),"Tier 5",
"")))))</f>
        <v/>
      </c>
      <c r="Y253" s="22"/>
      <c r="Z253" s="22"/>
    </row>
    <row r="254" spans="1:26" x14ac:dyDescent="0.35">
      <c r="A254" s="13">
        <v>53501</v>
      </c>
      <c r="B254" s="13">
        <v>106</v>
      </c>
      <c r="C254" s="13" t="s">
        <v>77</v>
      </c>
      <c r="D254" s="13" t="s">
        <v>59</v>
      </c>
      <c r="E254" s="13">
        <v>76108</v>
      </c>
      <c r="F254" s="25"/>
      <c r="G254" s="13">
        <v>32.821755000000003</v>
      </c>
      <c r="H254" s="13">
        <v>-97.493487999999999</v>
      </c>
      <c r="I254" s="26" t="s">
        <v>49</v>
      </c>
      <c r="J254" s="27" t="s">
        <v>35</v>
      </c>
      <c r="K254" s="25" t="s">
        <v>33</v>
      </c>
      <c r="L254" s="30"/>
      <c r="M254" s="26" t="s">
        <v>49</v>
      </c>
      <c r="N254" s="27" t="s">
        <v>33</v>
      </c>
      <c r="O254" s="30"/>
      <c r="P254" s="20" t="str">
        <f t="shared" si="3"/>
        <v>Non-Lead</v>
      </c>
      <c r="Q254" s="31"/>
      <c r="R254" s="31"/>
      <c r="S254" s="31"/>
      <c r="T254" s="22" t="s">
        <v>34</v>
      </c>
      <c r="U254" s="22"/>
      <c r="V254" s="22"/>
      <c r="W254" s="22"/>
      <c r="X254" s="32" t="str">
        <f>IF((OR((AND('[1]PWS Information'!$E$10="CWS",T254="Single Family Residence",P254="Lead")),
(AND('[1]PWS Information'!$E$10="CWS",T254="Multiple Family Residence",'[1]PWS Information'!$E$11="Yes",P254="Lead")),
(AND('[1]PWS Information'!$E$10="NTNC",P254="Lead")))),"Tier 1",
IF((OR((AND('[1]PWS Information'!$E$10="CWS",T254="Multiple Family Residence",'[1]PWS Information'!$E$11="No",P254="Lead")),
(AND('[1]PWS Information'!$E$10="CWS",T254="Other",P254="Lead")),
(AND('[1]PWS Information'!$E$10="CWS",T254="Building",P254="Lead")))),"Tier 2",
IF((OR((AND('[1]PWS Information'!$E$10="CWS",T254="Single Family Residence",P254="Galvanized Requiring Replacement")),
(AND('[1]PWS Information'!$E$10="CWS",T254="Single Family Residence",P254="Galvanized Requiring Replacement",Q254="Yes")),
(AND('[1]PWS Information'!$E$10="NTNC",P254="Galvanized Requiring Replacement")),
(AND('[1]PWS Information'!$E$10="NTNC",T254="Single Family Residence",Q254="Yes")))),"Tier 3",
IF((OR((AND('[1]PWS Information'!$E$10="CWS",T254="Single Family Residence",R254="Yes",P254="Non-Lead", I254="Non-Lead - Copper",K254="Before 1989")),
(AND('[1]PWS Information'!$E$10="CWS",T254="Single Family Residence",R254="Yes",P254="Non-Lead", M254="Non-Lead - Copper",N254="Before 1989")))),"Tier 4",
IF((OR((AND('[1]PWS Information'!$E$10="NTNC",P254="Non-Lead")),
(AND('[1]PWS Information'!$E$10="CWS",P254="Non-Lead",R254="")),
(AND('[1]PWS Information'!$E$10="CWS",P254="Non-Lead",R254="No")),
(AND('[1]PWS Information'!$E$10="CWS",P254="Non-Lead",R254="Don't Know")),
(AND('[1]PWS Information'!$E$10="CWS",P254="Non-Lead", I254="Non-Lead - Copper", R254="Yes", K254="Between 1989 and 2014")),
(AND('[1]PWS Information'!$E$10="CWS",P254="Non-Lead", I254="Non-Lead - Copper", R254="Yes", K254="After 2014")),
(AND('[1]PWS Information'!$E$10="CWS",P254="Non-Lead", I254="Non-Lead - Copper", R254="Yes", K254="Unknown")),
(AND('[1]PWS Information'!$E$10="CWS",P254="Non-Lead", M254="Non-Lead - Copper", R254="Yes", N254="Between 1989 and 2014")),
(AND('[1]PWS Information'!$E$10="CWS",P254="Non-Lead", M254="Non-Lead - Copper", R254="Yes", N254="After 2014")),
(AND('[1]PWS Information'!$E$10="CWS",P254="Non-Lead", M254="Non-Lead - Copper", R254="Yes", N254="Unknown")),
(AND('[1]PWS Information'!$E$10="CWS",P254="Unknown")),
(AND('[1]PWS Information'!$E$10="NTNC",P254="Unknown")))),"Tier 5",
"")))))</f>
        <v/>
      </c>
      <c r="Y254" s="22"/>
      <c r="Z254" s="22"/>
    </row>
    <row r="255" spans="1:26" ht="29" x14ac:dyDescent="0.35">
      <c r="A255" s="13">
        <v>54200</v>
      </c>
      <c r="B255" s="13">
        <v>106</v>
      </c>
      <c r="C255" s="13" t="s">
        <v>78</v>
      </c>
      <c r="D255" s="13" t="s">
        <v>59</v>
      </c>
      <c r="E255" s="13">
        <v>76108</v>
      </c>
      <c r="F255" s="25"/>
      <c r="G255" s="13">
        <v>32.821755000000003</v>
      </c>
      <c r="H255" s="13">
        <v>-97.493487999999999</v>
      </c>
      <c r="I255" s="26" t="s">
        <v>52</v>
      </c>
      <c r="J255" s="27" t="s">
        <v>35</v>
      </c>
      <c r="K255" s="25" t="s">
        <v>33</v>
      </c>
      <c r="L255" s="30"/>
      <c r="M255" s="26" t="s">
        <v>52</v>
      </c>
      <c r="N255" s="27" t="s">
        <v>38</v>
      </c>
      <c r="O255" s="30"/>
      <c r="P255" s="20" t="str">
        <f t="shared" si="3"/>
        <v>Non-Lead</v>
      </c>
      <c r="Q255" s="31"/>
      <c r="R255" s="31"/>
      <c r="S255" s="31"/>
      <c r="T255" s="22" t="s">
        <v>34</v>
      </c>
      <c r="U255" s="22"/>
      <c r="V255" s="22"/>
      <c r="W255" s="22"/>
      <c r="X255" s="32" t="str">
        <f>IF((OR((AND('[1]PWS Information'!$E$10="CWS",T255="Single Family Residence",P255="Lead")),
(AND('[1]PWS Information'!$E$10="CWS",T255="Multiple Family Residence",'[1]PWS Information'!$E$11="Yes",P255="Lead")),
(AND('[1]PWS Information'!$E$10="NTNC",P255="Lead")))),"Tier 1",
IF((OR((AND('[1]PWS Information'!$E$10="CWS",T255="Multiple Family Residence",'[1]PWS Information'!$E$11="No",P255="Lead")),
(AND('[1]PWS Information'!$E$10="CWS",T255="Other",P255="Lead")),
(AND('[1]PWS Information'!$E$10="CWS",T255="Building",P255="Lead")))),"Tier 2",
IF((OR((AND('[1]PWS Information'!$E$10="CWS",T255="Single Family Residence",P255="Galvanized Requiring Replacement")),
(AND('[1]PWS Information'!$E$10="CWS",T255="Single Family Residence",P255="Galvanized Requiring Replacement",Q255="Yes")),
(AND('[1]PWS Information'!$E$10="NTNC",P255="Galvanized Requiring Replacement")),
(AND('[1]PWS Information'!$E$10="NTNC",T255="Single Family Residence",Q255="Yes")))),"Tier 3",
IF((OR((AND('[1]PWS Information'!$E$10="CWS",T255="Single Family Residence",R255="Yes",P255="Non-Lead", I255="Non-Lead - Copper",K255="Before 1989")),
(AND('[1]PWS Information'!$E$10="CWS",T255="Single Family Residence",R255="Yes",P255="Non-Lead", M255="Non-Lead - Copper",N255="Before 1989")))),"Tier 4",
IF((OR((AND('[1]PWS Information'!$E$10="NTNC",P255="Non-Lead")),
(AND('[1]PWS Information'!$E$10="CWS",P255="Non-Lead",R255="")),
(AND('[1]PWS Information'!$E$10="CWS",P255="Non-Lead",R255="No")),
(AND('[1]PWS Information'!$E$10="CWS",P255="Non-Lead",R255="Don't Know")),
(AND('[1]PWS Information'!$E$10="CWS",P255="Non-Lead", I255="Non-Lead - Copper", R255="Yes", K255="Between 1989 and 2014")),
(AND('[1]PWS Information'!$E$10="CWS",P255="Non-Lead", I255="Non-Lead - Copper", R255="Yes", K255="After 2014")),
(AND('[1]PWS Information'!$E$10="CWS",P255="Non-Lead", I255="Non-Lead - Copper", R255="Yes", K255="Unknown")),
(AND('[1]PWS Information'!$E$10="CWS",P255="Non-Lead", M255="Non-Lead - Copper", R255="Yes", N255="Between 1989 and 2014")),
(AND('[1]PWS Information'!$E$10="CWS",P255="Non-Lead", M255="Non-Lead - Copper", R255="Yes", N255="After 2014")),
(AND('[1]PWS Information'!$E$10="CWS",P255="Non-Lead", M255="Non-Lead - Copper", R255="Yes", N255="Unknown")),
(AND('[1]PWS Information'!$E$10="CWS",P255="Unknown")),
(AND('[1]PWS Information'!$E$10="NTNC",P255="Unknown")))),"Tier 5",
"")))))</f>
        <v/>
      </c>
      <c r="Y255" s="22"/>
      <c r="Z255" s="22"/>
    </row>
    <row r="256" spans="1:26" ht="29" x14ac:dyDescent="0.35">
      <c r="A256" s="13">
        <v>19000</v>
      </c>
      <c r="B256" s="13">
        <v>107</v>
      </c>
      <c r="C256" s="13" t="s">
        <v>77</v>
      </c>
      <c r="D256" s="13" t="s">
        <v>59</v>
      </c>
      <c r="E256" s="13">
        <v>76108</v>
      </c>
      <c r="F256" s="25"/>
      <c r="G256" s="13">
        <v>32.821581000000002</v>
      </c>
      <c r="H256" s="13">
        <v>-97.492727000000002</v>
      </c>
      <c r="I256" s="26" t="s">
        <v>43</v>
      </c>
      <c r="J256" s="27" t="s">
        <v>35</v>
      </c>
      <c r="K256" s="25" t="s">
        <v>33</v>
      </c>
      <c r="L256" s="30"/>
      <c r="M256" s="26" t="s">
        <v>52</v>
      </c>
      <c r="N256" s="27" t="s">
        <v>38</v>
      </c>
      <c r="O256" s="30"/>
      <c r="P256" s="20" t="str">
        <f t="shared" si="3"/>
        <v>Non-Lead</v>
      </c>
      <c r="Q256" s="31"/>
      <c r="R256" s="31"/>
      <c r="S256" s="31"/>
      <c r="T256" s="22" t="s">
        <v>34</v>
      </c>
      <c r="U256" s="22"/>
      <c r="V256" s="22"/>
      <c r="W256" s="22"/>
      <c r="X256" s="32" t="str">
        <f>IF((OR((AND('[1]PWS Information'!$E$10="CWS",T256="Single Family Residence",P256="Lead")),
(AND('[1]PWS Information'!$E$10="CWS",T256="Multiple Family Residence",'[1]PWS Information'!$E$11="Yes",P256="Lead")),
(AND('[1]PWS Information'!$E$10="NTNC",P256="Lead")))),"Tier 1",
IF((OR((AND('[1]PWS Information'!$E$10="CWS",T256="Multiple Family Residence",'[1]PWS Information'!$E$11="No",P256="Lead")),
(AND('[1]PWS Information'!$E$10="CWS",T256="Other",P256="Lead")),
(AND('[1]PWS Information'!$E$10="CWS",T256="Building",P256="Lead")))),"Tier 2",
IF((OR((AND('[1]PWS Information'!$E$10="CWS",T256="Single Family Residence",P256="Galvanized Requiring Replacement")),
(AND('[1]PWS Information'!$E$10="CWS",T256="Single Family Residence",P256="Galvanized Requiring Replacement",Q256="Yes")),
(AND('[1]PWS Information'!$E$10="NTNC",P256="Galvanized Requiring Replacement")),
(AND('[1]PWS Information'!$E$10="NTNC",T256="Single Family Residence",Q256="Yes")))),"Tier 3",
IF((OR((AND('[1]PWS Information'!$E$10="CWS",T256="Single Family Residence",R256="Yes",P256="Non-Lead", I256="Non-Lead - Copper",K256="Before 1989")),
(AND('[1]PWS Information'!$E$10="CWS",T256="Single Family Residence",R256="Yes",P256="Non-Lead", M256="Non-Lead - Copper",N256="Before 1989")))),"Tier 4",
IF((OR((AND('[1]PWS Information'!$E$10="NTNC",P256="Non-Lead")),
(AND('[1]PWS Information'!$E$10="CWS",P256="Non-Lead",R256="")),
(AND('[1]PWS Information'!$E$10="CWS",P256="Non-Lead",R256="No")),
(AND('[1]PWS Information'!$E$10="CWS",P256="Non-Lead",R256="Don't Know")),
(AND('[1]PWS Information'!$E$10="CWS",P256="Non-Lead", I256="Non-Lead - Copper", R256="Yes", K256="Between 1989 and 2014")),
(AND('[1]PWS Information'!$E$10="CWS",P256="Non-Lead", I256="Non-Lead - Copper", R256="Yes", K256="After 2014")),
(AND('[1]PWS Information'!$E$10="CWS",P256="Non-Lead", I256="Non-Lead - Copper", R256="Yes", K256="Unknown")),
(AND('[1]PWS Information'!$E$10="CWS",P256="Non-Lead", M256="Non-Lead - Copper", R256="Yes", N256="Between 1989 and 2014")),
(AND('[1]PWS Information'!$E$10="CWS",P256="Non-Lead", M256="Non-Lead - Copper", R256="Yes", N256="After 2014")),
(AND('[1]PWS Information'!$E$10="CWS",P256="Non-Lead", M256="Non-Lead - Copper", R256="Yes", N256="Unknown")),
(AND('[1]PWS Information'!$E$10="CWS",P256="Unknown")),
(AND('[1]PWS Information'!$E$10="NTNC",P256="Unknown")))),"Tier 5",
"")))))</f>
        <v/>
      </c>
      <c r="Y256" s="22"/>
      <c r="Z256" s="22"/>
    </row>
    <row r="257" spans="1:26" x14ac:dyDescent="0.35">
      <c r="A257" s="13">
        <v>19201</v>
      </c>
      <c r="B257" s="13">
        <v>108</v>
      </c>
      <c r="C257" s="13" t="s">
        <v>77</v>
      </c>
      <c r="D257" s="13" t="s">
        <v>59</v>
      </c>
      <c r="E257" s="13">
        <v>76108</v>
      </c>
      <c r="F257" s="25"/>
      <c r="G257" s="13">
        <v>32.821513000000003</v>
      </c>
      <c r="H257" s="13">
        <v>-97.493274999999997</v>
      </c>
      <c r="I257" s="26" t="s">
        <v>49</v>
      </c>
      <c r="J257" s="27" t="s">
        <v>35</v>
      </c>
      <c r="K257" s="25" t="s">
        <v>33</v>
      </c>
      <c r="L257" s="30"/>
      <c r="M257" s="26" t="s">
        <v>49</v>
      </c>
      <c r="N257" s="27" t="s">
        <v>33</v>
      </c>
      <c r="O257" s="30"/>
      <c r="P257" s="20" t="str">
        <f t="shared" si="3"/>
        <v>Non-Lead</v>
      </c>
      <c r="Q257" s="31"/>
      <c r="R257" s="31"/>
      <c r="S257" s="31"/>
      <c r="T257" s="22" t="s">
        <v>34</v>
      </c>
      <c r="U257" s="22"/>
      <c r="V257" s="22"/>
      <c r="W257" s="22"/>
      <c r="X257" s="32" t="str">
        <f>IF((OR((AND('[1]PWS Information'!$E$10="CWS",T257="Single Family Residence",P257="Lead")),
(AND('[1]PWS Information'!$E$10="CWS",T257="Multiple Family Residence",'[1]PWS Information'!$E$11="Yes",P257="Lead")),
(AND('[1]PWS Information'!$E$10="NTNC",P257="Lead")))),"Tier 1",
IF((OR((AND('[1]PWS Information'!$E$10="CWS",T257="Multiple Family Residence",'[1]PWS Information'!$E$11="No",P257="Lead")),
(AND('[1]PWS Information'!$E$10="CWS",T257="Other",P257="Lead")),
(AND('[1]PWS Information'!$E$10="CWS",T257="Building",P257="Lead")))),"Tier 2",
IF((OR((AND('[1]PWS Information'!$E$10="CWS",T257="Single Family Residence",P257="Galvanized Requiring Replacement")),
(AND('[1]PWS Information'!$E$10="CWS",T257="Single Family Residence",P257="Galvanized Requiring Replacement",Q257="Yes")),
(AND('[1]PWS Information'!$E$10="NTNC",P257="Galvanized Requiring Replacement")),
(AND('[1]PWS Information'!$E$10="NTNC",T257="Single Family Residence",Q257="Yes")))),"Tier 3",
IF((OR((AND('[1]PWS Information'!$E$10="CWS",T257="Single Family Residence",R257="Yes",P257="Non-Lead", I257="Non-Lead - Copper",K257="Before 1989")),
(AND('[1]PWS Information'!$E$10="CWS",T257="Single Family Residence",R257="Yes",P257="Non-Lead", M257="Non-Lead - Copper",N257="Before 1989")))),"Tier 4",
IF((OR((AND('[1]PWS Information'!$E$10="NTNC",P257="Non-Lead")),
(AND('[1]PWS Information'!$E$10="CWS",P257="Non-Lead",R257="")),
(AND('[1]PWS Information'!$E$10="CWS",P257="Non-Lead",R257="No")),
(AND('[1]PWS Information'!$E$10="CWS",P257="Non-Lead",R257="Don't Know")),
(AND('[1]PWS Information'!$E$10="CWS",P257="Non-Lead", I257="Non-Lead - Copper", R257="Yes", K257="Between 1989 and 2014")),
(AND('[1]PWS Information'!$E$10="CWS",P257="Non-Lead", I257="Non-Lead - Copper", R257="Yes", K257="After 2014")),
(AND('[1]PWS Information'!$E$10="CWS",P257="Non-Lead", I257="Non-Lead - Copper", R257="Yes", K257="Unknown")),
(AND('[1]PWS Information'!$E$10="CWS",P257="Non-Lead", M257="Non-Lead - Copper", R257="Yes", N257="Between 1989 and 2014")),
(AND('[1]PWS Information'!$E$10="CWS",P257="Non-Lead", M257="Non-Lead - Copper", R257="Yes", N257="After 2014")),
(AND('[1]PWS Information'!$E$10="CWS",P257="Non-Lead", M257="Non-Lead - Copper", R257="Yes", N257="Unknown")),
(AND('[1]PWS Information'!$E$10="CWS",P257="Unknown")),
(AND('[1]PWS Information'!$E$10="NTNC",P257="Unknown")))),"Tier 5",
"")))))</f>
        <v/>
      </c>
      <c r="Y257" s="22"/>
      <c r="Z257" s="22"/>
    </row>
    <row r="258" spans="1:26" x14ac:dyDescent="0.35">
      <c r="A258" s="13">
        <v>19301</v>
      </c>
      <c r="B258" s="13">
        <v>110</v>
      </c>
      <c r="C258" s="13" t="s">
        <v>77</v>
      </c>
      <c r="D258" s="13" t="s">
        <v>59</v>
      </c>
      <c r="E258" s="13">
        <v>76108</v>
      </c>
      <c r="F258" s="25"/>
      <c r="G258" s="13">
        <v>32.821119000000003</v>
      </c>
      <c r="H258" s="13">
        <v>-97.493260000000006</v>
      </c>
      <c r="I258" s="26" t="s">
        <v>49</v>
      </c>
      <c r="J258" s="27" t="s">
        <v>35</v>
      </c>
      <c r="K258" s="25" t="s">
        <v>33</v>
      </c>
      <c r="L258" s="30"/>
      <c r="M258" s="26" t="s">
        <v>43</v>
      </c>
      <c r="N258" s="27" t="s">
        <v>33</v>
      </c>
      <c r="O258" s="30"/>
      <c r="P258" s="20" t="str">
        <f t="shared" si="3"/>
        <v>Non-lead</v>
      </c>
      <c r="Q258" s="31"/>
      <c r="R258" s="31"/>
      <c r="S258" s="31"/>
      <c r="T258" s="22" t="s">
        <v>34</v>
      </c>
      <c r="U258" s="22"/>
      <c r="V258" s="22"/>
      <c r="W258" s="22"/>
      <c r="X258" s="32" t="str">
        <f>IF((OR((AND('[1]PWS Information'!$E$10="CWS",T258="Single Family Residence",P258="Lead")),
(AND('[1]PWS Information'!$E$10="CWS",T258="Multiple Family Residence",'[1]PWS Information'!$E$11="Yes",P258="Lead")),
(AND('[1]PWS Information'!$E$10="NTNC",P258="Lead")))),"Tier 1",
IF((OR((AND('[1]PWS Information'!$E$10="CWS",T258="Multiple Family Residence",'[1]PWS Information'!$E$11="No",P258="Lead")),
(AND('[1]PWS Information'!$E$10="CWS",T258="Other",P258="Lead")),
(AND('[1]PWS Information'!$E$10="CWS",T258="Building",P258="Lead")))),"Tier 2",
IF((OR((AND('[1]PWS Information'!$E$10="CWS",T258="Single Family Residence",P258="Galvanized Requiring Replacement")),
(AND('[1]PWS Information'!$E$10="CWS",T258="Single Family Residence",P258="Galvanized Requiring Replacement",Q258="Yes")),
(AND('[1]PWS Information'!$E$10="NTNC",P258="Galvanized Requiring Replacement")),
(AND('[1]PWS Information'!$E$10="NTNC",T258="Single Family Residence",Q258="Yes")))),"Tier 3",
IF((OR((AND('[1]PWS Information'!$E$10="CWS",T258="Single Family Residence",R258="Yes",P258="Non-Lead", I258="Non-Lead - Copper",K258="Before 1989")),
(AND('[1]PWS Information'!$E$10="CWS",T258="Single Family Residence",R258="Yes",P258="Non-Lead", M258="Non-Lead - Copper",N258="Before 1989")))),"Tier 4",
IF((OR((AND('[1]PWS Information'!$E$10="NTNC",P258="Non-Lead")),
(AND('[1]PWS Information'!$E$10="CWS",P258="Non-Lead",R258="")),
(AND('[1]PWS Information'!$E$10="CWS",P258="Non-Lead",R258="No")),
(AND('[1]PWS Information'!$E$10="CWS",P258="Non-Lead",R258="Don't Know")),
(AND('[1]PWS Information'!$E$10="CWS",P258="Non-Lead", I258="Non-Lead - Copper", R258="Yes", K258="Between 1989 and 2014")),
(AND('[1]PWS Information'!$E$10="CWS",P258="Non-Lead", I258="Non-Lead - Copper", R258="Yes", K258="After 2014")),
(AND('[1]PWS Information'!$E$10="CWS",P258="Non-Lead", I258="Non-Lead - Copper", R258="Yes", K258="Unknown")),
(AND('[1]PWS Information'!$E$10="CWS",P258="Non-Lead", M258="Non-Lead - Copper", R258="Yes", N258="Between 1989 and 2014")),
(AND('[1]PWS Information'!$E$10="CWS",P258="Non-Lead", M258="Non-Lead - Copper", R258="Yes", N258="After 2014")),
(AND('[1]PWS Information'!$E$10="CWS",P258="Non-Lead", M258="Non-Lead - Copper", R258="Yes", N258="Unknown")),
(AND('[1]PWS Information'!$E$10="CWS",P258="Unknown")),
(AND('[1]PWS Information'!$E$10="NTNC",P258="Unknown")))),"Tier 5",
"")))))</f>
        <v/>
      </c>
      <c r="Y258" s="22"/>
      <c r="Z258" s="22"/>
    </row>
    <row r="259" spans="1:26" ht="29" x14ac:dyDescent="0.35">
      <c r="A259" s="13">
        <v>19100</v>
      </c>
      <c r="B259" s="13">
        <v>111</v>
      </c>
      <c r="C259" s="13" t="s">
        <v>77</v>
      </c>
      <c r="D259" s="13" t="s">
        <v>59</v>
      </c>
      <c r="E259" s="13">
        <v>76108</v>
      </c>
      <c r="F259" s="25"/>
      <c r="G259" s="13">
        <v>32.821119000000003</v>
      </c>
      <c r="H259" s="13">
        <v>-97.492621</v>
      </c>
      <c r="I259" s="26" t="s">
        <v>49</v>
      </c>
      <c r="J259" s="27" t="s">
        <v>35</v>
      </c>
      <c r="K259" s="25" t="s">
        <v>33</v>
      </c>
      <c r="L259" s="30"/>
      <c r="M259" s="26" t="s">
        <v>52</v>
      </c>
      <c r="N259" s="27" t="s">
        <v>38</v>
      </c>
      <c r="O259" s="30"/>
      <c r="P259" s="20" t="str">
        <f t="shared" ref="P259:P322" si="4">IF((OR(I259="Lead")),"Lead",
IF((OR(M259="Lead")),"Lead",
IF((OR(I259="Lead-lined galvanized")),"Lead",
IF((OR(M259="Lead-lined galvanized")),"Lead",
IF((OR((AND(I259="Unknown - Likely Lead",M259="Galvanized")),
(AND(I259="Unknown - Unlikely Lead",M259="Galvanized")),
(AND(I259="Unknown - Material Unknown",M259="Galvanized")))),"Galvanized Requiring Replacement",
IF((OR((AND(I259="Non-lead - Copper",J259="Yes",M259="Galvanized")),
(AND(I259="Non-lead - Copper",J259="Don't know",M259="Galvanized")),
(AND(I259="Non-lead - Copper",J259="",M259="Galvanized")),
(AND(I259="Non-lead - Plastic",J259="Yes",M259="Galvanized")),
(AND(I259="Non-lead - Plastic",J259="Don't know",M259="Galvanized")),
(AND(I259="Non-lead - Plastic",J259="",M259="Galvanized")),
(AND(I259="Non-lead",J259="Yes",M259="Galvanized")),
(AND(I259="Non-lead",J259="Don't know",M259="Galvanized")),
(AND(I259="Non-lead",J259="",M259="Galvanized")),
(AND(I259="Non-lead - Other",J259="Yes",M259="Galvanized")),
(AND(I259="Non-Lead - Other",J259="Don't know",M259="Galvanized")),
(AND(I259="Galvanized",J259="Yes",M259="Galvanized")),
(AND(I259="Galvanized",J259="Don't know",M259="Galvanized")),
(AND(I259="Galvanized",J259="",M259="Galvanized")),
(AND(I259="Non-Lead - Other",J259="",M259="Galvanized")))),"Galvanized Requiring Replacement",
IF((OR((AND(I259="Non-lead - Copper",M259="Non-lead - Copper")),
(AND(I259="Non-lead - Copper",M259="Non-lead - Plastic")),
(AND(I259="Non-lead - Copper",M259="Non-lead - Other")),
(AND(I259="Non-lead - Copper",M259="Non-lead")),
(AND(I259="Non-lead - Plastic",M259="Non-lead - Copper")),
(AND(I259="Non-lead - Plastic",M259="Non-lead - Plastic")),
(AND(I259="Non-lead - Plastic",M259="Non-lead - Other")),
(AND(I259="Non-lead - Plastic",M259="Non-lead")),
(AND(I259="Non-lead",M259="Non-lead - Copper")),
(AND(I259="Non-lead",M259="Non-lead - Plastic")),
(AND(I259="Non-lead",M259="Non-lead - Other")),
(AND(I259="Non-lead",M259="Non-lead")),
(AND(I259="Non-lead - Other",M259="Non-lead - Copper")),
(AND(I259="Non-Lead - Other",M259="Non-lead - Plastic")),
(AND(I259="Non-Lead - Other",M259="Non-lead")),
(AND(I259="Non-Lead - Other",M259="Non-lead - Other")))),"Non-Lead",
IF((OR((AND(I259="Galvanized",M259="Non-lead")),
(AND(I259="Galvanized",M259="Non-lead - Copper")),
(AND(I259="Galvanized",M259="Non-lead - Plastic")),
(AND(I259="Galvanized",M259="Non-lead")),
(AND(I259="Galvanized",M259="Non-lead - Other")))),"Non-Lead",
IF((OR((AND(I259="Non-lead - Copper",J259="No",M259="Galvanized")),
(AND(I259="Non-lead - Plastic",J259="No",M259="Galvanized")),
(AND(I259="Non-lead",J259="No",M259="Galvanized")),
(AND(I259="Galvanized",J259="No",M259="Galvanized")),
(AND(I259="Non-lead - Other",J259="No",M259="Galvanized")))),"Non-lead",
IF((OR((AND(I259="Unknown - Likely Lead",M259="Unknown - Likely Lead")),
(AND(I259="Unknown - Likely Lead",M259="Unknown - Unlikely Lead")),
(AND(I259="Unknown - Likely Lead",M259="Unknown - Material Unknown")),
(AND(I259="Unknown - Unlikely Lead",M259="Unknown - Likely Lead")),
(AND(I259="Unknown - Unlikely Lead",M259="Unknown - Unlikely Lead")),
(AND(I259="Unknown - Unlikely Lead",M259="Unknown - Material Unknown")),
(AND(I259="Unknown - Material Unknown",M259="Unknown - Likely Lead")),
(AND(I259="Unknown - Material Unknown",M259="Unknown - Unlikely Lead")),
(AND(I259="Unknown - Material Unknown",M259="Unknown - Material Unknown")))),"Unknown",
IF((OR((AND(I259="Unknown - Likely Lead",M259="Non-lead - Copper")),
(AND(I259="Unknown - Likely Lead",M259="Non-lead - Plastic")),
(AND(I259="Unknown - Likely Lead",M259="Non-lead")),
(AND(I259="Unknown - Likely Lead",M259="Non-lead - Other")),
(AND(I259="Unknown - Unlikely Lead",M259="Non-lead - Copper")),
(AND(I259="Unknown - Unlikely Lead",M259="Non-lead - Plastic")),
(AND(I259="Unknown - Unlikely Lead",M259="Non-lead")),
(AND(I259="Unknown - Unlikely Lead",M259="Non-lead - Other")),
(AND(I259="Unknown - Material Unknown",M259="Non-lead - Copper")),
(AND(I259="Unknown - Material Unknown",M259="Non-lead - Plastic")),
(AND(I259="Unknown - Material Unknown",M259="Non-lead")),
(AND(I259="Unknown - Material Unknown",M259="Non-lead - Other")))),"Unknown",
IF((OR((AND(I259="Non-lead - Copper",M259="Unknown - Likely Lead")),
(AND(I259="Non-lead - Copper",M259="Unknown - Unlikely Lead")),
(AND(I259="Non-lead - Copper",M259="Unknown - Material Unknown")),
(AND(I259="Non-lead - Plastic",M259="Unknown - Likely Lead")),
(AND(I259="Non-lead - Plastic",M259="Unknown - Unlikely Lead")),
(AND(I259="Non-lead - Plastic",M259="Unknown - Material Unknown")),
(AND(I259="Non-lead",M259="Unknown - Likely Lead")),
(AND(I259="Non-lead",M259="Unknown - Unlikely Lead")),
(AND(I259="Non-lead",M259="Unknown - Material Unknown")),
(AND(I259="Non-lead - Other",M259="Unknown - Likely Lead")),
(AND(I259="Non-Lead - Other",M259="Unknown - Unlikely Lead")),
(AND(I259="Non-Lead - Other",M259="Unknown - Material Unknown")))),"Unknown",
IF((OR((AND(I259="Galvanized",M259="Unknown - Likely Lead")),
(AND(I259="Galvanized",M259="Unknown - Unlikely Lead")),
(AND(I259="Galvanized",M259="Unknown - Material Unknown")))),"Unknown",
IF((OR((AND(I259="Galvanized",M259="")))),"Galvanized Requiring Replacement",
IF((OR((AND(I259="Non-lead - Copper",M259="")),
(AND(I259="Non-lead - Plastic",M259="")),
(AND(I259="Non-lead",M259="")),
(AND(I259="Non-lead - Other",M259="")))),"Non-lead",
IF((OR((AND(I259="Unknown - Likely Lead",M259="")),
(AND(I259="Unknown - Unlikely Lead",M259="")),
(AND(I259="Unknown - Material Unknown",M259="")))),"Unknown",
""))))))))))))))))</f>
        <v>Non-Lead</v>
      </c>
      <c r="Q259" s="31"/>
      <c r="R259" s="31"/>
      <c r="S259" s="31"/>
      <c r="T259" s="22" t="s">
        <v>34</v>
      </c>
      <c r="U259" s="22"/>
      <c r="V259" s="22"/>
      <c r="W259" s="22"/>
      <c r="X259" s="32" t="str">
        <f>IF((OR((AND('[1]PWS Information'!$E$10="CWS",T259="Single Family Residence",P259="Lead")),
(AND('[1]PWS Information'!$E$10="CWS",T259="Multiple Family Residence",'[1]PWS Information'!$E$11="Yes",P259="Lead")),
(AND('[1]PWS Information'!$E$10="NTNC",P259="Lead")))),"Tier 1",
IF((OR((AND('[1]PWS Information'!$E$10="CWS",T259="Multiple Family Residence",'[1]PWS Information'!$E$11="No",P259="Lead")),
(AND('[1]PWS Information'!$E$10="CWS",T259="Other",P259="Lead")),
(AND('[1]PWS Information'!$E$10="CWS",T259="Building",P259="Lead")))),"Tier 2",
IF((OR((AND('[1]PWS Information'!$E$10="CWS",T259="Single Family Residence",P259="Galvanized Requiring Replacement")),
(AND('[1]PWS Information'!$E$10="CWS",T259="Single Family Residence",P259="Galvanized Requiring Replacement",Q259="Yes")),
(AND('[1]PWS Information'!$E$10="NTNC",P259="Galvanized Requiring Replacement")),
(AND('[1]PWS Information'!$E$10="NTNC",T259="Single Family Residence",Q259="Yes")))),"Tier 3",
IF((OR((AND('[1]PWS Information'!$E$10="CWS",T259="Single Family Residence",R259="Yes",P259="Non-Lead", I259="Non-Lead - Copper",K259="Before 1989")),
(AND('[1]PWS Information'!$E$10="CWS",T259="Single Family Residence",R259="Yes",P259="Non-Lead", M259="Non-Lead - Copper",N259="Before 1989")))),"Tier 4",
IF((OR((AND('[1]PWS Information'!$E$10="NTNC",P259="Non-Lead")),
(AND('[1]PWS Information'!$E$10="CWS",P259="Non-Lead",R259="")),
(AND('[1]PWS Information'!$E$10="CWS",P259="Non-Lead",R259="No")),
(AND('[1]PWS Information'!$E$10="CWS",P259="Non-Lead",R259="Don't Know")),
(AND('[1]PWS Information'!$E$10="CWS",P259="Non-Lead", I259="Non-Lead - Copper", R259="Yes", K259="Between 1989 and 2014")),
(AND('[1]PWS Information'!$E$10="CWS",P259="Non-Lead", I259="Non-Lead - Copper", R259="Yes", K259="After 2014")),
(AND('[1]PWS Information'!$E$10="CWS",P259="Non-Lead", I259="Non-Lead - Copper", R259="Yes", K259="Unknown")),
(AND('[1]PWS Information'!$E$10="CWS",P259="Non-Lead", M259="Non-Lead - Copper", R259="Yes", N259="Between 1989 and 2014")),
(AND('[1]PWS Information'!$E$10="CWS",P259="Non-Lead", M259="Non-Lead - Copper", R259="Yes", N259="After 2014")),
(AND('[1]PWS Information'!$E$10="CWS",P259="Non-Lead", M259="Non-Lead - Copper", R259="Yes", N259="Unknown")),
(AND('[1]PWS Information'!$E$10="CWS",P259="Unknown")),
(AND('[1]PWS Information'!$E$10="NTNC",P259="Unknown")))),"Tier 5",
"")))))</f>
        <v/>
      </c>
      <c r="Y259" s="22"/>
      <c r="Z259" s="22"/>
    </row>
    <row r="260" spans="1:26" x14ac:dyDescent="0.35">
      <c r="A260" s="13">
        <v>19400</v>
      </c>
      <c r="B260" s="13">
        <v>114</v>
      </c>
      <c r="C260" s="13" t="s">
        <v>77</v>
      </c>
      <c r="D260" s="13" t="s">
        <v>59</v>
      </c>
      <c r="E260" s="13">
        <v>76108</v>
      </c>
      <c r="F260" s="25"/>
      <c r="G260" s="13">
        <v>32.820478999999999</v>
      </c>
      <c r="H260" s="13">
        <v>-97.493058000000005</v>
      </c>
      <c r="I260" s="26" t="s">
        <v>49</v>
      </c>
      <c r="J260" s="27" t="s">
        <v>35</v>
      </c>
      <c r="K260" s="25" t="s">
        <v>33</v>
      </c>
      <c r="L260" s="30"/>
      <c r="M260" s="26" t="s">
        <v>49</v>
      </c>
      <c r="N260" s="27" t="s">
        <v>33</v>
      </c>
      <c r="O260" s="30"/>
      <c r="P260" s="20" t="str">
        <f t="shared" si="4"/>
        <v>Non-Lead</v>
      </c>
      <c r="Q260" s="31"/>
      <c r="R260" s="31"/>
      <c r="S260" s="31"/>
      <c r="T260" s="22" t="s">
        <v>34</v>
      </c>
      <c r="U260" s="22"/>
      <c r="V260" s="22"/>
      <c r="W260" s="22"/>
      <c r="X260" s="32" t="str">
        <f>IF((OR((AND('[1]PWS Information'!$E$10="CWS",T260="Single Family Residence",P260="Lead")),
(AND('[1]PWS Information'!$E$10="CWS",T260="Multiple Family Residence",'[1]PWS Information'!$E$11="Yes",P260="Lead")),
(AND('[1]PWS Information'!$E$10="NTNC",P260="Lead")))),"Tier 1",
IF((OR((AND('[1]PWS Information'!$E$10="CWS",T260="Multiple Family Residence",'[1]PWS Information'!$E$11="No",P260="Lead")),
(AND('[1]PWS Information'!$E$10="CWS",T260="Other",P260="Lead")),
(AND('[1]PWS Information'!$E$10="CWS",T260="Building",P260="Lead")))),"Tier 2",
IF((OR((AND('[1]PWS Information'!$E$10="CWS",T260="Single Family Residence",P260="Galvanized Requiring Replacement")),
(AND('[1]PWS Information'!$E$10="CWS",T260="Single Family Residence",P260="Galvanized Requiring Replacement",Q260="Yes")),
(AND('[1]PWS Information'!$E$10="NTNC",P260="Galvanized Requiring Replacement")),
(AND('[1]PWS Information'!$E$10="NTNC",T260="Single Family Residence",Q260="Yes")))),"Tier 3",
IF((OR((AND('[1]PWS Information'!$E$10="CWS",T260="Single Family Residence",R260="Yes",P260="Non-Lead", I260="Non-Lead - Copper",K260="Before 1989")),
(AND('[1]PWS Information'!$E$10="CWS",T260="Single Family Residence",R260="Yes",P260="Non-Lead", M260="Non-Lead - Copper",N260="Before 1989")))),"Tier 4",
IF((OR((AND('[1]PWS Information'!$E$10="NTNC",P260="Non-Lead")),
(AND('[1]PWS Information'!$E$10="CWS",P260="Non-Lead",R260="")),
(AND('[1]PWS Information'!$E$10="CWS",P260="Non-Lead",R260="No")),
(AND('[1]PWS Information'!$E$10="CWS",P260="Non-Lead",R260="Don't Know")),
(AND('[1]PWS Information'!$E$10="CWS",P260="Non-Lead", I260="Non-Lead - Copper", R260="Yes", K260="Between 1989 and 2014")),
(AND('[1]PWS Information'!$E$10="CWS",P260="Non-Lead", I260="Non-Lead - Copper", R260="Yes", K260="After 2014")),
(AND('[1]PWS Information'!$E$10="CWS",P260="Non-Lead", I260="Non-Lead - Copper", R260="Yes", K260="Unknown")),
(AND('[1]PWS Information'!$E$10="CWS",P260="Non-Lead", M260="Non-Lead - Copper", R260="Yes", N260="Between 1989 and 2014")),
(AND('[1]PWS Information'!$E$10="CWS",P260="Non-Lead", M260="Non-Lead - Copper", R260="Yes", N260="After 2014")),
(AND('[1]PWS Information'!$E$10="CWS",P260="Non-Lead", M260="Non-Lead - Copper", R260="Yes", N260="Unknown")),
(AND('[1]PWS Information'!$E$10="CWS",P260="Unknown")),
(AND('[1]PWS Information'!$E$10="NTNC",P260="Unknown")))),"Tier 5",
"")))))</f>
        <v/>
      </c>
      <c r="Y260" s="22"/>
      <c r="Z260" s="22"/>
    </row>
    <row r="261" spans="1:26" x14ac:dyDescent="0.35">
      <c r="A261" s="13">
        <v>19501</v>
      </c>
      <c r="B261" s="13">
        <v>200</v>
      </c>
      <c r="C261" s="13" t="s">
        <v>77</v>
      </c>
      <c r="D261" s="13" t="s">
        <v>59</v>
      </c>
      <c r="E261" s="13">
        <v>76108</v>
      </c>
      <c r="F261" s="25"/>
      <c r="G261" s="13">
        <v>32.819972999999997</v>
      </c>
      <c r="H261" s="13">
        <v>-97.493234999999999</v>
      </c>
      <c r="I261" s="26" t="s">
        <v>49</v>
      </c>
      <c r="J261" s="27" t="s">
        <v>35</v>
      </c>
      <c r="K261" s="25" t="s">
        <v>33</v>
      </c>
      <c r="L261" s="30"/>
      <c r="M261" s="26" t="s">
        <v>43</v>
      </c>
      <c r="N261" s="27" t="s">
        <v>33</v>
      </c>
      <c r="O261" s="30"/>
      <c r="P261" s="20" t="str">
        <f t="shared" si="4"/>
        <v>Non-lead</v>
      </c>
      <c r="Q261" s="31"/>
      <c r="R261" s="31"/>
      <c r="S261" s="31"/>
      <c r="T261" s="22" t="s">
        <v>34</v>
      </c>
      <c r="U261" s="22"/>
      <c r="V261" s="22"/>
      <c r="W261" s="22"/>
      <c r="X261" s="32" t="str">
        <f>IF((OR((AND('[1]PWS Information'!$E$10="CWS",T261="Single Family Residence",P261="Lead")),
(AND('[1]PWS Information'!$E$10="CWS",T261="Multiple Family Residence",'[1]PWS Information'!$E$11="Yes",P261="Lead")),
(AND('[1]PWS Information'!$E$10="NTNC",P261="Lead")))),"Tier 1",
IF((OR((AND('[1]PWS Information'!$E$10="CWS",T261="Multiple Family Residence",'[1]PWS Information'!$E$11="No",P261="Lead")),
(AND('[1]PWS Information'!$E$10="CWS",T261="Other",P261="Lead")),
(AND('[1]PWS Information'!$E$10="CWS",T261="Building",P261="Lead")))),"Tier 2",
IF((OR((AND('[1]PWS Information'!$E$10="CWS",T261="Single Family Residence",P261="Galvanized Requiring Replacement")),
(AND('[1]PWS Information'!$E$10="CWS",T261="Single Family Residence",P261="Galvanized Requiring Replacement",Q261="Yes")),
(AND('[1]PWS Information'!$E$10="NTNC",P261="Galvanized Requiring Replacement")),
(AND('[1]PWS Information'!$E$10="NTNC",T261="Single Family Residence",Q261="Yes")))),"Tier 3",
IF((OR((AND('[1]PWS Information'!$E$10="CWS",T261="Single Family Residence",R261="Yes",P261="Non-Lead", I261="Non-Lead - Copper",K261="Before 1989")),
(AND('[1]PWS Information'!$E$10="CWS",T261="Single Family Residence",R261="Yes",P261="Non-Lead", M261="Non-Lead - Copper",N261="Before 1989")))),"Tier 4",
IF((OR((AND('[1]PWS Information'!$E$10="NTNC",P261="Non-Lead")),
(AND('[1]PWS Information'!$E$10="CWS",P261="Non-Lead",R261="")),
(AND('[1]PWS Information'!$E$10="CWS",P261="Non-Lead",R261="No")),
(AND('[1]PWS Information'!$E$10="CWS",P261="Non-Lead",R261="Don't Know")),
(AND('[1]PWS Information'!$E$10="CWS",P261="Non-Lead", I261="Non-Lead - Copper", R261="Yes", K261="Between 1989 and 2014")),
(AND('[1]PWS Information'!$E$10="CWS",P261="Non-Lead", I261="Non-Lead - Copper", R261="Yes", K261="After 2014")),
(AND('[1]PWS Information'!$E$10="CWS",P261="Non-Lead", I261="Non-Lead - Copper", R261="Yes", K261="Unknown")),
(AND('[1]PWS Information'!$E$10="CWS",P261="Non-Lead", M261="Non-Lead - Copper", R261="Yes", N261="Between 1989 and 2014")),
(AND('[1]PWS Information'!$E$10="CWS",P261="Non-Lead", M261="Non-Lead - Copper", R261="Yes", N261="After 2014")),
(AND('[1]PWS Information'!$E$10="CWS",P261="Non-Lead", M261="Non-Lead - Copper", R261="Yes", N261="Unknown")),
(AND('[1]PWS Information'!$E$10="CWS",P261="Unknown")),
(AND('[1]PWS Information'!$E$10="NTNC",P261="Unknown")))),"Tier 5",
"")))))</f>
        <v/>
      </c>
      <c r="Y261" s="22"/>
      <c r="Z261" s="22"/>
    </row>
    <row r="262" spans="1:26" x14ac:dyDescent="0.35">
      <c r="A262" s="13">
        <v>16902</v>
      </c>
      <c r="B262" s="13">
        <v>202</v>
      </c>
      <c r="C262" s="13" t="s">
        <v>77</v>
      </c>
      <c r="D262" s="13" t="s">
        <v>59</v>
      </c>
      <c r="E262" s="13">
        <v>76108</v>
      </c>
      <c r="F262" s="25"/>
      <c r="G262" s="13">
        <v>32.81962</v>
      </c>
      <c r="H262" s="13">
        <v>-97.493283000000005</v>
      </c>
      <c r="I262" s="26" t="s">
        <v>49</v>
      </c>
      <c r="J262" s="27" t="s">
        <v>35</v>
      </c>
      <c r="K262" s="25" t="s">
        <v>33</v>
      </c>
      <c r="L262" s="30"/>
      <c r="M262" s="26" t="s">
        <v>49</v>
      </c>
      <c r="N262" s="27" t="s">
        <v>33</v>
      </c>
      <c r="O262" s="30"/>
      <c r="P262" s="20" t="str">
        <f t="shared" si="4"/>
        <v>Non-Lead</v>
      </c>
      <c r="Q262" s="31"/>
      <c r="R262" s="31"/>
      <c r="S262" s="31"/>
      <c r="T262" s="22" t="s">
        <v>34</v>
      </c>
      <c r="U262" s="22"/>
      <c r="V262" s="22"/>
      <c r="W262" s="22"/>
      <c r="X262" s="32" t="str">
        <f>IF((OR((AND('[1]PWS Information'!$E$10="CWS",T262="Single Family Residence",P262="Lead")),
(AND('[1]PWS Information'!$E$10="CWS",T262="Multiple Family Residence",'[1]PWS Information'!$E$11="Yes",P262="Lead")),
(AND('[1]PWS Information'!$E$10="NTNC",P262="Lead")))),"Tier 1",
IF((OR((AND('[1]PWS Information'!$E$10="CWS",T262="Multiple Family Residence",'[1]PWS Information'!$E$11="No",P262="Lead")),
(AND('[1]PWS Information'!$E$10="CWS",T262="Other",P262="Lead")),
(AND('[1]PWS Information'!$E$10="CWS",T262="Building",P262="Lead")))),"Tier 2",
IF((OR((AND('[1]PWS Information'!$E$10="CWS",T262="Single Family Residence",P262="Galvanized Requiring Replacement")),
(AND('[1]PWS Information'!$E$10="CWS",T262="Single Family Residence",P262="Galvanized Requiring Replacement",Q262="Yes")),
(AND('[1]PWS Information'!$E$10="NTNC",P262="Galvanized Requiring Replacement")),
(AND('[1]PWS Information'!$E$10="NTNC",T262="Single Family Residence",Q262="Yes")))),"Tier 3",
IF((OR((AND('[1]PWS Information'!$E$10="CWS",T262="Single Family Residence",R262="Yes",P262="Non-Lead", I262="Non-Lead - Copper",K262="Before 1989")),
(AND('[1]PWS Information'!$E$10="CWS",T262="Single Family Residence",R262="Yes",P262="Non-Lead", M262="Non-Lead - Copper",N262="Before 1989")))),"Tier 4",
IF((OR((AND('[1]PWS Information'!$E$10="NTNC",P262="Non-Lead")),
(AND('[1]PWS Information'!$E$10="CWS",P262="Non-Lead",R262="")),
(AND('[1]PWS Information'!$E$10="CWS",P262="Non-Lead",R262="No")),
(AND('[1]PWS Information'!$E$10="CWS",P262="Non-Lead",R262="Don't Know")),
(AND('[1]PWS Information'!$E$10="CWS",P262="Non-Lead", I262="Non-Lead - Copper", R262="Yes", K262="Between 1989 and 2014")),
(AND('[1]PWS Information'!$E$10="CWS",P262="Non-Lead", I262="Non-Lead - Copper", R262="Yes", K262="After 2014")),
(AND('[1]PWS Information'!$E$10="CWS",P262="Non-Lead", I262="Non-Lead - Copper", R262="Yes", K262="Unknown")),
(AND('[1]PWS Information'!$E$10="CWS",P262="Non-Lead", M262="Non-Lead - Copper", R262="Yes", N262="Between 1989 and 2014")),
(AND('[1]PWS Information'!$E$10="CWS",P262="Non-Lead", M262="Non-Lead - Copper", R262="Yes", N262="After 2014")),
(AND('[1]PWS Information'!$E$10="CWS",P262="Non-Lead", M262="Non-Lead - Copper", R262="Yes", N262="Unknown")),
(AND('[1]PWS Information'!$E$10="CWS",P262="Unknown")),
(AND('[1]PWS Information'!$E$10="NTNC",P262="Unknown")))),"Tier 5",
"")))))</f>
        <v/>
      </c>
      <c r="Y262" s="22"/>
      <c r="Z262" s="22"/>
    </row>
    <row r="263" spans="1:26" x14ac:dyDescent="0.35">
      <c r="A263" s="13">
        <v>19600</v>
      </c>
      <c r="B263" s="13">
        <v>203</v>
      </c>
      <c r="C263" s="13" t="s">
        <v>77</v>
      </c>
      <c r="D263" s="13" t="s">
        <v>59</v>
      </c>
      <c r="E263" s="13">
        <v>76108</v>
      </c>
      <c r="F263" s="25"/>
      <c r="G263" s="13">
        <v>32.819549000000002</v>
      </c>
      <c r="H263" s="13">
        <v>-97.492750999999998</v>
      </c>
      <c r="I263" s="26" t="s">
        <v>49</v>
      </c>
      <c r="J263" s="27" t="s">
        <v>35</v>
      </c>
      <c r="K263" s="25" t="s">
        <v>33</v>
      </c>
      <c r="L263" s="30"/>
      <c r="M263" s="26" t="s">
        <v>49</v>
      </c>
      <c r="N263" s="27" t="s">
        <v>33</v>
      </c>
      <c r="O263" s="30"/>
      <c r="P263" s="20" t="str">
        <f t="shared" si="4"/>
        <v>Non-Lead</v>
      </c>
      <c r="Q263" s="31"/>
      <c r="R263" s="31"/>
      <c r="S263" s="31"/>
      <c r="T263" s="22" t="s">
        <v>34</v>
      </c>
      <c r="U263" s="22"/>
      <c r="V263" s="22"/>
      <c r="W263" s="22"/>
      <c r="X263" s="32" t="str">
        <f>IF((OR((AND('[1]PWS Information'!$E$10="CWS",T263="Single Family Residence",P263="Lead")),
(AND('[1]PWS Information'!$E$10="CWS",T263="Multiple Family Residence",'[1]PWS Information'!$E$11="Yes",P263="Lead")),
(AND('[1]PWS Information'!$E$10="NTNC",P263="Lead")))),"Tier 1",
IF((OR((AND('[1]PWS Information'!$E$10="CWS",T263="Multiple Family Residence",'[1]PWS Information'!$E$11="No",P263="Lead")),
(AND('[1]PWS Information'!$E$10="CWS",T263="Other",P263="Lead")),
(AND('[1]PWS Information'!$E$10="CWS",T263="Building",P263="Lead")))),"Tier 2",
IF((OR((AND('[1]PWS Information'!$E$10="CWS",T263="Single Family Residence",P263="Galvanized Requiring Replacement")),
(AND('[1]PWS Information'!$E$10="CWS",T263="Single Family Residence",P263="Galvanized Requiring Replacement",Q263="Yes")),
(AND('[1]PWS Information'!$E$10="NTNC",P263="Galvanized Requiring Replacement")),
(AND('[1]PWS Information'!$E$10="NTNC",T263="Single Family Residence",Q263="Yes")))),"Tier 3",
IF((OR((AND('[1]PWS Information'!$E$10="CWS",T263="Single Family Residence",R263="Yes",P263="Non-Lead", I263="Non-Lead - Copper",K263="Before 1989")),
(AND('[1]PWS Information'!$E$10="CWS",T263="Single Family Residence",R263="Yes",P263="Non-Lead", M263="Non-Lead - Copper",N263="Before 1989")))),"Tier 4",
IF((OR((AND('[1]PWS Information'!$E$10="NTNC",P263="Non-Lead")),
(AND('[1]PWS Information'!$E$10="CWS",P263="Non-Lead",R263="")),
(AND('[1]PWS Information'!$E$10="CWS",P263="Non-Lead",R263="No")),
(AND('[1]PWS Information'!$E$10="CWS",P263="Non-Lead",R263="Don't Know")),
(AND('[1]PWS Information'!$E$10="CWS",P263="Non-Lead", I263="Non-Lead - Copper", R263="Yes", K263="Between 1989 and 2014")),
(AND('[1]PWS Information'!$E$10="CWS",P263="Non-Lead", I263="Non-Lead - Copper", R263="Yes", K263="After 2014")),
(AND('[1]PWS Information'!$E$10="CWS",P263="Non-Lead", I263="Non-Lead - Copper", R263="Yes", K263="Unknown")),
(AND('[1]PWS Information'!$E$10="CWS",P263="Non-Lead", M263="Non-Lead - Copper", R263="Yes", N263="Between 1989 and 2014")),
(AND('[1]PWS Information'!$E$10="CWS",P263="Non-Lead", M263="Non-Lead - Copper", R263="Yes", N263="After 2014")),
(AND('[1]PWS Information'!$E$10="CWS",P263="Non-Lead", M263="Non-Lead - Copper", R263="Yes", N263="Unknown")),
(AND('[1]PWS Information'!$E$10="CWS",P263="Unknown")),
(AND('[1]PWS Information'!$E$10="NTNC",P263="Unknown")))),"Tier 5",
"")))))</f>
        <v/>
      </c>
      <c r="Y263" s="22"/>
      <c r="Z263" s="22"/>
    </row>
    <row r="264" spans="1:26" ht="29" x14ac:dyDescent="0.35">
      <c r="A264" s="13">
        <v>19803</v>
      </c>
      <c r="B264" s="13">
        <v>204</v>
      </c>
      <c r="C264" s="13" t="s">
        <v>77</v>
      </c>
      <c r="D264" s="13" t="s">
        <v>59</v>
      </c>
      <c r="E264" s="13">
        <v>76108</v>
      </c>
      <c r="F264" s="25"/>
      <c r="G264" s="13">
        <v>32.819307999999999</v>
      </c>
      <c r="H264" s="13">
        <v>-97.493413000000004</v>
      </c>
      <c r="I264" s="26" t="s">
        <v>49</v>
      </c>
      <c r="J264" s="27" t="s">
        <v>35</v>
      </c>
      <c r="K264" s="25" t="s">
        <v>33</v>
      </c>
      <c r="L264" s="30"/>
      <c r="M264" s="26" t="s">
        <v>52</v>
      </c>
      <c r="N264" s="27" t="s">
        <v>38</v>
      </c>
      <c r="O264" s="30"/>
      <c r="P264" s="20" t="str">
        <f t="shared" si="4"/>
        <v>Non-Lead</v>
      </c>
      <c r="Q264" s="31"/>
      <c r="R264" s="31"/>
      <c r="S264" s="31"/>
      <c r="T264" s="22" t="s">
        <v>34</v>
      </c>
      <c r="U264" s="22"/>
      <c r="V264" s="22"/>
      <c r="W264" s="22"/>
      <c r="X264" s="32" t="str">
        <f>IF((OR((AND('[1]PWS Information'!$E$10="CWS",T264="Single Family Residence",P264="Lead")),
(AND('[1]PWS Information'!$E$10="CWS",T264="Multiple Family Residence",'[1]PWS Information'!$E$11="Yes",P264="Lead")),
(AND('[1]PWS Information'!$E$10="NTNC",P264="Lead")))),"Tier 1",
IF((OR((AND('[1]PWS Information'!$E$10="CWS",T264="Multiple Family Residence",'[1]PWS Information'!$E$11="No",P264="Lead")),
(AND('[1]PWS Information'!$E$10="CWS",T264="Other",P264="Lead")),
(AND('[1]PWS Information'!$E$10="CWS",T264="Building",P264="Lead")))),"Tier 2",
IF((OR((AND('[1]PWS Information'!$E$10="CWS",T264="Single Family Residence",P264="Galvanized Requiring Replacement")),
(AND('[1]PWS Information'!$E$10="CWS",T264="Single Family Residence",P264="Galvanized Requiring Replacement",Q264="Yes")),
(AND('[1]PWS Information'!$E$10="NTNC",P264="Galvanized Requiring Replacement")),
(AND('[1]PWS Information'!$E$10="NTNC",T264="Single Family Residence",Q264="Yes")))),"Tier 3",
IF((OR((AND('[1]PWS Information'!$E$10="CWS",T264="Single Family Residence",R264="Yes",P264="Non-Lead", I264="Non-Lead - Copper",K264="Before 1989")),
(AND('[1]PWS Information'!$E$10="CWS",T264="Single Family Residence",R264="Yes",P264="Non-Lead", M264="Non-Lead - Copper",N264="Before 1989")))),"Tier 4",
IF((OR((AND('[1]PWS Information'!$E$10="NTNC",P264="Non-Lead")),
(AND('[1]PWS Information'!$E$10="CWS",P264="Non-Lead",R264="")),
(AND('[1]PWS Information'!$E$10="CWS",P264="Non-Lead",R264="No")),
(AND('[1]PWS Information'!$E$10="CWS",P264="Non-Lead",R264="Don't Know")),
(AND('[1]PWS Information'!$E$10="CWS",P264="Non-Lead", I264="Non-Lead - Copper", R264="Yes", K264="Between 1989 and 2014")),
(AND('[1]PWS Information'!$E$10="CWS",P264="Non-Lead", I264="Non-Lead - Copper", R264="Yes", K264="After 2014")),
(AND('[1]PWS Information'!$E$10="CWS",P264="Non-Lead", I264="Non-Lead - Copper", R264="Yes", K264="Unknown")),
(AND('[1]PWS Information'!$E$10="CWS",P264="Non-Lead", M264="Non-Lead - Copper", R264="Yes", N264="Between 1989 and 2014")),
(AND('[1]PWS Information'!$E$10="CWS",P264="Non-Lead", M264="Non-Lead - Copper", R264="Yes", N264="After 2014")),
(AND('[1]PWS Information'!$E$10="CWS",P264="Non-Lead", M264="Non-Lead - Copper", R264="Yes", N264="Unknown")),
(AND('[1]PWS Information'!$E$10="CWS",P264="Unknown")),
(AND('[1]PWS Information'!$E$10="NTNC",P264="Unknown")))),"Tier 5",
"")))))</f>
        <v/>
      </c>
      <c r="Y264" s="22"/>
      <c r="Z264" s="22"/>
    </row>
    <row r="265" spans="1:26" x14ac:dyDescent="0.35">
      <c r="A265" s="13">
        <v>19900</v>
      </c>
      <c r="B265" s="13">
        <v>205</v>
      </c>
      <c r="C265" s="13" t="s">
        <v>77</v>
      </c>
      <c r="D265" s="13" t="s">
        <v>59</v>
      </c>
      <c r="E265" s="13">
        <v>76108</v>
      </c>
      <c r="F265" s="25"/>
      <c r="G265" s="13">
        <v>32.819113999999999</v>
      </c>
      <c r="H265" s="13">
        <v>-97.492759000000007</v>
      </c>
      <c r="I265" s="26" t="s">
        <v>49</v>
      </c>
      <c r="J265" s="27" t="s">
        <v>35</v>
      </c>
      <c r="K265" s="25" t="s">
        <v>33</v>
      </c>
      <c r="L265" s="30"/>
      <c r="M265" s="26" t="s">
        <v>49</v>
      </c>
      <c r="N265" s="27" t="s">
        <v>33</v>
      </c>
      <c r="O265" s="30"/>
      <c r="P265" s="20" t="str">
        <f t="shared" si="4"/>
        <v>Non-Lead</v>
      </c>
      <c r="Q265" s="31"/>
      <c r="R265" s="31"/>
      <c r="S265" s="31"/>
      <c r="T265" s="22" t="s">
        <v>34</v>
      </c>
      <c r="U265" s="22"/>
      <c r="V265" s="22"/>
      <c r="W265" s="22"/>
      <c r="X265" s="32" t="str">
        <f>IF((OR((AND('[1]PWS Information'!$E$10="CWS",T265="Single Family Residence",P265="Lead")),
(AND('[1]PWS Information'!$E$10="CWS",T265="Multiple Family Residence",'[1]PWS Information'!$E$11="Yes",P265="Lead")),
(AND('[1]PWS Information'!$E$10="NTNC",P265="Lead")))),"Tier 1",
IF((OR((AND('[1]PWS Information'!$E$10="CWS",T265="Multiple Family Residence",'[1]PWS Information'!$E$11="No",P265="Lead")),
(AND('[1]PWS Information'!$E$10="CWS",T265="Other",P265="Lead")),
(AND('[1]PWS Information'!$E$10="CWS",T265="Building",P265="Lead")))),"Tier 2",
IF((OR((AND('[1]PWS Information'!$E$10="CWS",T265="Single Family Residence",P265="Galvanized Requiring Replacement")),
(AND('[1]PWS Information'!$E$10="CWS",T265="Single Family Residence",P265="Galvanized Requiring Replacement",Q265="Yes")),
(AND('[1]PWS Information'!$E$10="NTNC",P265="Galvanized Requiring Replacement")),
(AND('[1]PWS Information'!$E$10="NTNC",T265="Single Family Residence",Q265="Yes")))),"Tier 3",
IF((OR((AND('[1]PWS Information'!$E$10="CWS",T265="Single Family Residence",R265="Yes",P265="Non-Lead", I265="Non-Lead - Copper",K265="Before 1989")),
(AND('[1]PWS Information'!$E$10="CWS",T265="Single Family Residence",R265="Yes",P265="Non-Lead", M265="Non-Lead - Copper",N265="Before 1989")))),"Tier 4",
IF((OR((AND('[1]PWS Information'!$E$10="NTNC",P265="Non-Lead")),
(AND('[1]PWS Information'!$E$10="CWS",P265="Non-Lead",R265="")),
(AND('[1]PWS Information'!$E$10="CWS",P265="Non-Lead",R265="No")),
(AND('[1]PWS Information'!$E$10="CWS",P265="Non-Lead",R265="Don't Know")),
(AND('[1]PWS Information'!$E$10="CWS",P265="Non-Lead", I265="Non-Lead - Copper", R265="Yes", K265="Between 1989 and 2014")),
(AND('[1]PWS Information'!$E$10="CWS",P265="Non-Lead", I265="Non-Lead - Copper", R265="Yes", K265="After 2014")),
(AND('[1]PWS Information'!$E$10="CWS",P265="Non-Lead", I265="Non-Lead - Copper", R265="Yes", K265="Unknown")),
(AND('[1]PWS Information'!$E$10="CWS",P265="Non-Lead", M265="Non-Lead - Copper", R265="Yes", N265="Between 1989 and 2014")),
(AND('[1]PWS Information'!$E$10="CWS",P265="Non-Lead", M265="Non-Lead - Copper", R265="Yes", N265="After 2014")),
(AND('[1]PWS Information'!$E$10="CWS",P265="Non-Lead", M265="Non-Lead - Copper", R265="Yes", N265="Unknown")),
(AND('[1]PWS Information'!$E$10="CWS",P265="Unknown")),
(AND('[1]PWS Information'!$E$10="NTNC",P265="Unknown")))),"Tier 5",
"")))))</f>
        <v/>
      </c>
      <c r="Y265" s="22"/>
      <c r="Z265" s="22"/>
    </row>
    <row r="266" spans="1:26" ht="29" x14ac:dyDescent="0.35">
      <c r="A266" s="13">
        <v>20000</v>
      </c>
      <c r="B266" s="13">
        <v>206</v>
      </c>
      <c r="C266" s="13" t="s">
        <v>77</v>
      </c>
      <c r="D266" s="13" t="s">
        <v>59</v>
      </c>
      <c r="E266" s="13">
        <v>76108</v>
      </c>
      <c r="F266" s="25"/>
      <c r="G266" s="13">
        <v>32.818908999999998</v>
      </c>
      <c r="H266" s="13">
        <v>-97.493446000000006</v>
      </c>
      <c r="I266" s="26" t="s">
        <v>49</v>
      </c>
      <c r="J266" s="27" t="s">
        <v>35</v>
      </c>
      <c r="K266" s="25" t="s">
        <v>33</v>
      </c>
      <c r="L266" s="30"/>
      <c r="M266" s="26" t="s">
        <v>52</v>
      </c>
      <c r="N266" s="27" t="s">
        <v>38</v>
      </c>
      <c r="O266" s="30"/>
      <c r="P266" s="20" t="str">
        <f t="shared" si="4"/>
        <v>Non-Lead</v>
      </c>
      <c r="Q266" s="31"/>
      <c r="R266" s="31"/>
      <c r="S266" s="31"/>
      <c r="T266" s="22" t="s">
        <v>34</v>
      </c>
      <c r="U266" s="22"/>
      <c r="V266" s="22"/>
      <c r="W266" s="22"/>
      <c r="X266" s="32" t="str">
        <f>IF((OR((AND('[1]PWS Information'!$E$10="CWS",T266="Single Family Residence",P266="Lead")),
(AND('[1]PWS Information'!$E$10="CWS",T266="Multiple Family Residence",'[1]PWS Information'!$E$11="Yes",P266="Lead")),
(AND('[1]PWS Information'!$E$10="NTNC",P266="Lead")))),"Tier 1",
IF((OR((AND('[1]PWS Information'!$E$10="CWS",T266="Multiple Family Residence",'[1]PWS Information'!$E$11="No",P266="Lead")),
(AND('[1]PWS Information'!$E$10="CWS",T266="Other",P266="Lead")),
(AND('[1]PWS Information'!$E$10="CWS",T266="Building",P266="Lead")))),"Tier 2",
IF((OR((AND('[1]PWS Information'!$E$10="CWS",T266="Single Family Residence",P266="Galvanized Requiring Replacement")),
(AND('[1]PWS Information'!$E$10="CWS",T266="Single Family Residence",P266="Galvanized Requiring Replacement",Q266="Yes")),
(AND('[1]PWS Information'!$E$10="NTNC",P266="Galvanized Requiring Replacement")),
(AND('[1]PWS Information'!$E$10="NTNC",T266="Single Family Residence",Q266="Yes")))),"Tier 3",
IF((OR((AND('[1]PWS Information'!$E$10="CWS",T266="Single Family Residence",R266="Yes",P266="Non-Lead", I266="Non-Lead - Copper",K266="Before 1989")),
(AND('[1]PWS Information'!$E$10="CWS",T266="Single Family Residence",R266="Yes",P266="Non-Lead", M266="Non-Lead - Copper",N266="Before 1989")))),"Tier 4",
IF((OR((AND('[1]PWS Information'!$E$10="NTNC",P266="Non-Lead")),
(AND('[1]PWS Information'!$E$10="CWS",P266="Non-Lead",R266="")),
(AND('[1]PWS Information'!$E$10="CWS",P266="Non-Lead",R266="No")),
(AND('[1]PWS Information'!$E$10="CWS",P266="Non-Lead",R266="Don't Know")),
(AND('[1]PWS Information'!$E$10="CWS",P266="Non-Lead", I266="Non-Lead - Copper", R266="Yes", K266="Between 1989 and 2014")),
(AND('[1]PWS Information'!$E$10="CWS",P266="Non-Lead", I266="Non-Lead - Copper", R266="Yes", K266="After 2014")),
(AND('[1]PWS Information'!$E$10="CWS",P266="Non-Lead", I266="Non-Lead - Copper", R266="Yes", K266="Unknown")),
(AND('[1]PWS Information'!$E$10="CWS",P266="Non-Lead", M266="Non-Lead - Copper", R266="Yes", N266="Between 1989 and 2014")),
(AND('[1]PWS Information'!$E$10="CWS",P266="Non-Lead", M266="Non-Lead - Copper", R266="Yes", N266="After 2014")),
(AND('[1]PWS Information'!$E$10="CWS",P266="Non-Lead", M266="Non-Lead - Copper", R266="Yes", N266="Unknown")),
(AND('[1]PWS Information'!$E$10="CWS",P266="Unknown")),
(AND('[1]PWS Information'!$E$10="NTNC",P266="Unknown")))),"Tier 5",
"")))))</f>
        <v/>
      </c>
      <c r="Y266" s="22"/>
      <c r="Z266" s="22"/>
    </row>
    <row r="267" spans="1:26" ht="29" x14ac:dyDescent="0.35">
      <c r="A267" s="13">
        <v>20200</v>
      </c>
      <c r="B267" s="13">
        <v>300</v>
      </c>
      <c r="C267" s="13" t="s">
        <v>77</v>
      </c>
      <c r="D267" s="13" t="s">
        <v>59</v>
      </c>
      <c r="E267" s="13">
        <v>76108</v>
      </c>
      <c r="F267" s="25"/>
      <c r="G267" s="13">
        <v>32.818475999999997</v>
      </c>
      <c r="H267" s="13">
        <v>-97.493360999999993</v>
      </c>
      <c r="I267" s="26" t="s">
        <v>49</v>
      </c>
      <c r="J267" s="27" t="s">
        <v>35</v>
      </c>
      <c r="K267" s="25" t="s">
        <v>33</v>
      </c>
      <c r="L267" s="30"/>
      <c r="M267" s="26" t="s">
        <v>52</v>
      </c>
      <c r="N267" s="27" t="s">
        <v>38</v>
      </c>
      <c r="O267" s="30"/>
      <c r="P267" s="20" t="str">
        <f t="shared" si="4"/>
        <v>Non-Lead</v>
      </c>
      <c r="Q267" s="31"/>
      <c r="R267" s="31"/>
      <c r="S267" s="31"/>
      <c r="T267" s="22" t="s">
        <v>34</v>
      </c>
      <c r="U267" s="22"/>
      <c r="V267" s="22"/>
      <c r="W267" s="22"/>
      <c r="X267" s="32" t="str">
        <f>IF((OR((AND('[1]PWS Information'!$E$10="CWS",T267="Single Family Residence",P267="Lead")),
(AND('[1]PWS Information'!$E$10="CWS",T267="Multiple Family Residence",'[1]PWS Information'!$E$11="Yes",P267="Lead")),
(AND('[1]PWS Information'!$E$10="NTNC",P267="Lead")))),"Tier 1",
IF((OR((AND('[1]PWS Information'!$E$10="CWS",T267="Multiple Family Residence",'[1]PWS Information'!$E$11="No",P267="Lead")),
(AND('[1]PWS Information'!$E$10="CWS",T267="Other",P267="Lead")),
(AND('[1]PWS Information'!$E$10="CWS",T267="Building",P267="Lead")))),"Tier 2",
IF((OR((AND('[1]PWS Information'!$E$10="CWS",T267="Single Family Residence",P267="Galvanized Requiring Replacement")),
(AND('[1]PWS Information'!$E$10="CWS",T267="Single Family Residence",P267="Galvanized Requiring Replacement",Q267="Yes")),
(AND('[1]PWS Information'!$E$10="NTNC",P267="Galvanized Requiring Replacement")),
(AND('[1]PWS Information'!$E$10="NTNC",T267="Single Family Residence",Q267="Yes")))),"Tier 3",
IF((OR((AND('[1]PWS Information'!$E$10="CWS",T267="Single Family Residence",R267="Yes",P267="Non-Lead", I267="Non-Lead - Copper",K267="Before 1989")),
(AND('[1]PWS Information'!$E$10="CWS",T267="Single Family Residence",R267="Yes",P267="Non-Lead", M267="Non-Lead - Copper",N267="Before 1989")))),"Tier 4",
IF((OR((AND('[1]PWS Information'!$E$10="NTNC",P267="Non-Lead")),
(AND('[1]PWS Information'!$E$10="CWS",P267="Non-Lead",R267="")),
(AND('[1]PWS Information'!$E$10="CWS",P267="Non-Lead",R267="No")),
(AND('[1]PWS Information'!$E$10="CWS",P267="Non-Lead",R267="Don't Know")),
(AND('[1]PWS Information'!$E$10="CWS",P267="Non-Lead", I267="Non-Lead - Copper", R267="Yes", K267="Between 1989 and 2014")),
(AND('[1]PWS Information'!$E$10="CWS",P267="Non-Lead", I267="Non-Lead - Copper", R267="Yes", K267="After 2014")),
(AND('[1]PWS Information'!$E$10="CWS",P267="Non-Lead", I267="Non-Lead - Copper", R267="Yes", K267="Unknown")),
(AND('[1]PWS Information'!$E$10="CWS",P267="Non-Lead", M267="Non-Lead - Copper", R267="Yes", N267="Between 1989 and 2014")),
(AND('[1]PWS Information'!$E$10="CWS",P267="Non-Lead", M267="Non-Lead - Copper", R267="Yes", N267="After 2014")),
(AND('[1]PWS Information'!$E$10="CWS",P267="Non-Lead", M267="Non-Lead - Copper", R267="Yes", N267="Unknown")),
(AND('[1]PWS Information'!$E$10="CWS",P267="Unknown")),
(AND('[1]PWS Information'!$E$10="NTNC",P267="Unknown")))),"Tier 5",
"")))))</f>
        <v/>
      </c>
      <c r="Y267" s="22"/>
      <c r="Z267" s="22"/>
    </row>
    <row r="268" spans="1:26" x14ac:dyDescent="0.35">
      <c r="A268" s="13">
        <v>20101</v>
      </c>
      <c r="B268" s="13">
        <v>301</v>
      </c>
      <c r="C268" s="13" t="s">
        <v>77</v>
      </c>
      <c r="D268" s="13" t="s">
        <v>59</v>
      </c>
      <c r="E268" s="13">
        <v>76108</v>
      </c>
      <c r="F268" s="25"/>
      <c r="G268" s="13">
        <v>32.818643999999999</v>
      </c>
      <c r="H268" s="13">
        <v>-97.492864999999995</v>
      </c>
      <c r="I268" s="26" t="s">
        <v>49</v>
      </c>
      <c r="J268" s="27" t="s">
        <v>35</v>
      </c>
      <c r="K268" s="25" t="s">
        <v>33</v>
      </c>
      <c r="L268" s="30"/>
      <c r="M268" s="26" t="s">
        <v>49</v>
      </c>
      <c r="N268" s="27" t="s">
        <v>33</v>
      </c>
      <c r="O268" s="30"/>
      <c r="P268" s="20" t="str">
        <f t="shared" si="4"/>
        <v>Non-Lead</v>
      </c>
      <c r="Q268" s="31"/>
      <c r="R268" s="31"/>
      <c r="S268" s="31"/>
      <c r="T268" s="22" t="s">
        <v>34</v>
      </c>
      <c r="U268" s="22"/>
      <c r="V268" s="22"/>
      <c r="W268" s="22"/>
      <c r="X268" s="32" t="str">
        <f>IF((OR((AND('[1]PWS Information'!$E$10="CWS",T268="Single Family Residence",P268="Lead")),
(AND('[1]PWS Information'!$E$10="CWS",T268="Multiple Family Residence",'[1]PWS Information'!$E$11="Yes",P268="Lead")),
(AND('[1]PWS Information'!$E$10="NTNC",P268="Lead")))),"Tier 1",
IF((OR((AND('[1]PWS Information'!$E$10="CWS",T268="Multiple Family Residence",'[1]PWS Information'!$E$11="No",P268="Lead")),
(AND('[1]PWS Information'!$E$10="CWS",T268="Other",P268="Lead")),
(AND('[1]PWS Information'!$E$10="CWS",T268="Building",P268="Lead")))),"Tier 2",
IF((OR((AND('[1]PWS Information'!$E$10="CWS",T268="Single Family Residence",P268="Galvanized Requiring Replacement")),
(AND('[1]PWS Information'!$E$10="CWS",T268="Single Family Residence",P268="Galvanized Requiring Replacement",Q268="Yes")),
(AND('[1]PWS Information'!$E$10="NTNC",P268="Galvanized Requiring Replacement")),
(AND('[1]PWS Information'!$E$10="NTNC",T268="Single Family Residence",Q268="Yes")))),"Tier 3",
IF((OR((AND('[1]PWS Information'!$E$10="CWS",T268="Single Family Residence",R268="Yes",P268="Non-Lead", I268="Non-Lead - Copper",K268="Before 1989")),
(AND('[1]PWS Information'!$E$10="CWS",T268="Single Family Residence",R268="Yes",P268="Non-Lead", M268="Non-Lead - Copper",N268="Before 1989")))),"Tier 4",
IF((OR((AND('[1]PWS Information'!$E$10="NTNC",P268="Non-Lead")),
(AND('[1]PWS Information'!$E$10="CWS",P268="Non-Lead",R268="")),
(AND('[1]PWS Information'!$E$10="CWS",P268="Non-Lead",R268="No")),
(AND('[1]PWS Information'!$E$10="CWS",P268="Non-Lead",R268="Don't Know")),
(AND('[1]PWS Information'!$E$10="CWS",P268="Non-Lead", I268="Non-Lead - Copper", R268="Yes", K268="Between 1989 and 2014")),
(AND('[1]PWS Information'!$E$10="CWS",P268="Non-Lead", I268="Non-Lead - Copper", R268="Yes", K268="After 2014")),
(AND('[1]PWS Information'!$E$10="CWS",P268="Non-Lead", I268="Non-Lead - Copper", R268="Yes", K268="Unknown")),
(AND('[1]PWS Information'!$E$10="CWS",P268="Non-Lead", M268="Non-Lead - Copper", R268="Yes", N268="Between 1989 and 2014")),
(AND('[1]PWS Information'!$E$10="CWS",P268="Non-Lead", M268="Non-Lead - Copper", R268="Yes", N268="After 2014")),
(AND('[1]PWS Information'!$E$10="CWS",P268="Non-Lead", M268="Non-Lead - Copper", R268="Yes", N268="Unknown")),
(AND('[1]PWS Information'!$E$10="CWS",P268="Unknown")),
(AND('[1]PWS Information'!$E$10="NTNC",P268="Unknown")))),"Tier 5",
"")))))</f>
        <v/>
      </c>
      <c r="Y268" s="22"/>
      <c r="Z268" s="22"/>
    </row>
    <row r="269" spans="1:26" x14ac:dyDescent="0.35">
      <c r="A269" s="13">
        <v>74500</v>
      </c>
      <c r="B269" s="13">
        <v>302</v>
      </c>
      <c r="C269" s="13" t="s">
        <v>77</v>
      </c>
      <c r="D269" s="13" t="s">
        <v>59</v>
      </c>
      <c r="E269" s="13">
        <v>76108</v>
      </c>
      <c r="F269" s="25"/>
      <c r="G269" s="13">
        <v>32.818128000000002</v>
      </c>
      <c r="H269" s="13">
        <v>-97.493319</v>
      </c>
      <c r="I269" s="26" t="s">
        <v>49</v>
      </c>
      <c r="J269" s="27" t="s">
        <v>35</v>
      </c>
      <c r="K269" s="25" t="s">
        <v>33</v>
      </c>
      <c r="L269" s="30"/>
      <c r="M269" s="26" t="s">
        <v>43</v>
      </c>
      <c r="N269" s="27" t="s">
        <v>33</v>
      </c>
      <c r="O269" s="30"/>
      <c r="P269" s="20" t="str">
        <f t="shared" si="4"/>
        <v>Non-lead</v>
      </c>
      <c r="Q269" s="31"/>
      <c r="R269" s="31"/>
      <c r="S269" s="31"/>
      <c r="T269" s="22" t="s">
        <v>34</v>
      </c>
      <c r="U269" s="22"/>
      <c r="V269" s="22"/>
      <c r="W269" s="22"/>
      <c r="X269" s="32" t="str">
        <f>IF((OR((AND('[1]PWS Information'!$E$10="CWS",T269="Single Family Residence",P269="Lead")),
(AND('[1]PWS Information'!$E$10="CWS",T269="Multiple Family Residence",'[1]PWS Information'!$E$11="Yes",P269="Lead")),
(AND('[1]PWS Information'!$E$10="NTNC",P269="Lead")))),"Tier 1",
IF((OR((AND('[1]PWS Information'!$E$10="CWS",T269="Multiple Family Residence",'[1]PWS Information'!$E$11="No",P269="Lead")),
(AND('[1]PWS Information'!$E$10="CWS",T269="Other",P269="Lead")),
(AND('[1]PWS Information'!$E$10="CWS",T269="Building",P269="Lead")))),"Tier 2",
IF((OR((AND('[1]PWS Information'!$E$10="CWS",T269="Single Family Residence",P269="Galvanized Requiring Replacement")),
(AND('[1]PWS Information'!$E$10="CWS",T269="Single Family Residence",P269="Galvanized Requiring Replacement",Q269="Yes")),
(AND('[1]PWS Information'!$E$10="NTNC",P269="Galvanized Requiring Replacement")),
(AND('[1]PWS Information'!$E$10="NTNC",T269="Single Family Residence",Q269="Yes")))),"Tier 3",
IF((OR((AND('[1]PWS Information'!$E$10="CWS",T269="Single Family Residence",R269="Yes",P269="Non-Lead", I269="Non-Lead - Copper",K269="Before 1989")),
(AND('[1]PWS Information'!$E$10="CWS",T269="Single Family Residence",R269="Yes",P269="Non-Lead", M269="Non-Lead - Copper",N269="Before 1989")))),"Tier 4",
IF((OR((AND('[1]PWS Information'!$E$10="NTNC",P269="Non-Lead")),
(AND('[1]PWS Information'!$E$10="CWS",P269="Non-Lead",R269="")),
(AND('[1]PWS Information'!$E$10="CWS",P269="Non-Lead",R269="No")),
(AND('[1]PWS Information'!$E$10="CWS",P269="Non-Lead",R269="Don't Know")),
(AND('[1]PWS Information'!$E$10="CWS",P269="Non-Lead", I269="Non-Lead - Copper", R269="Yes", K269="Between 1989 and 2014")),
(AND('[1]PWS Information'!$E$10="CWS",P269="Non-Lead", I269="Non-Lead - Copper", R269="Yes", K269="After 2014")),
(AND('[1]PWS Information'!$E$10="CWS",P269="Non-Lead", I269="Non-Lead - Copper", R269="Yes", K269="Unknown")),
(AND('[1]PWS Information'!$E$10="CWS",P269="Non-Lead", M269="Non-Lead - Copper", R269="Yes", N269="Between 1989 and 2014")),
(AND('[1]PWS Information'!$E$10="CWS",P269="Non-Lead", M269="Non-Lead - Copper", R269="Yes", N269="After 2014")),
(AND('[1]PWS Information'!$E$10="CWS",P269="Non-Lead", M269="Non-Lead - Copper", R269="Yes", N269="Unknown")),
(AND('[1]PWS Information'!$E$10="CWS",P269="Unknown")),
(AND('[1]PWS Information'!$E$10="NTNC",P269="Unknown")))),"Tier 5",
"")))))</f>
        <v/>
      </c>
      <c r="Y269" s="22"/>
      <c r="Z269" s="22"/>
    </row>
    <row r="270" spans="1:26" x14ac:dyDescent="0.35">
      <c r="A270" s="13">
        <v>44800</v>
      </c>
      <c r="B270" s="13">
        <v>303</v>
      </c>
      <c r="C270" s="13" t="s">
        <v>77</v>
      </c>
      <c r="D270" s="13" t="s">
        <v>59</v>
      </c>
      <c r="E270" s="13">
        <v>76108</v>
      </c>
      <c r="F270" s="25"/>
      <c r="G270" s="13">
        <v>32.818292</v>
      </c>
      <c r="H270" s="13">
        <v>-97.492768999999996</v>
      </c>
      <c r="I270" s="26" t="s">
        <v>49</v>
      </c>
      <c r="J270" s="27" t="s">
        <v>35</v>
      </c>
      <c r="K270" s="25" t="s">
        <v>33</v>
      </c>
      <c r="L270" s="30"/>
      <c r="M270" s="26" t="s">
        <v>49</v>
      </c>
      <c r="N270" s="27" t="s">
        <v>33</v>
      </c>
      <c r="O270" s="30"/>
      <c r="P270" s="20" t="str">
        <f t="shared" si="4"/>
        <v>Non-Lead</v>
      </c>
      <c r="Q270" s="31"/>
      <c r="R270" s="31"/>
      <c r="S270" s="31"/>
      <c r="T270" s="22" t="s">
        <v>34</v>
      </c>
      <c r="U270" s="22"/>
      <c r="V270" s="22"/>
      <c r="W270" s="22"/>
      <c r="X270" s="32" t="str">
        <f>IF((OR((AND('[1]PWS Information'!$E$10="CWS",T270="Single Family Residence",P270="Lead")),
(AND('[1]PWS Information'!$E$10="CWS",T270="Multiple Family Residence",'[1]PWS Information'!$E$11="Yes",P270="Lead")),
(AND('[1]PWS Information'!$E$10="NTNC",P270="Lead")))),"Tier 1",
IF((OR((AND('[1]PWS Information'!$E$10="CWS",T270="Multiple Family Residence",'[1]PWS Information'!$E$11="No",P270="Lead")),
(AND('[1]PWS Information'!$E$10="CWS",T270="Other",P270="Lead")),
(AND('[1]PWS Information'!$E$10="CWS",T270="Building",P270="Lead")))),"Tier 2",
IF((OR((AND('[1]PWS Information'!$E$10="CWS",T270="Single Family Residence",P270="Galvanized Requiring Replacement")),
(AND('[1]PWS Information'!$E$10="CWS",T270="Single Family Residence",P270="Galvanized Requiring Replacement",Q270="Yes")),
(AND('[1]PWS Information'!$E$10="NTNC",P270="Galvanized Requiring Replacement")),
(AND('[1]PWS Information'!$E$10="NTNC",T270="Single Family Residence",Q270="Yes")))),"Tier 3",
IF((OR((AND('[1]PWS Information'!$E$10="CWS",T270="Single Family Residence",R270="Yes",P270="Non-Lead", I270="Non-Lead - Copper",K270="Before 1989")),
(AND('[1]PWS Information'!$E$10="CWS",T270="Single Family Residence",R270="Yes",P270="Non-Lead", M270="Non-Lead - Copper",N270="Before 1989")))),"Tier 4",
IF((OR((AND('[1]PWS Information'!$E$10="NTNC",P270="Non-Lead")),
(AND('[1]PWS Information'!$E$10="CWS",P270="Non-Lead",R270="")),
(AND('[1]PWS Information'!$E$10="CWS",P270="Non-Lead",R270="No")),
(AND('[1]PWS Information'!$E$10="CWS",P270="Non-Lead",R270="Don't Know")),
(AND('[1]PWS Information'!$E$10="CWS",P270="Non-Lead", I270="Non-Lead - Copper", R270="Yes", K270="Between 1989 and 2014")),
(AND('[1]PWS Information'!$E$10="CWS",P270="Non-Lead", I270="Non-Lead - Copper", R270="Yes", K270="After 2014")),
(AND('[1]PWS Information'!$E$10="CWS",P270="Non-Lead", I270="Non-Lead - Copper", R270="Yes", K270="Unknown")),
(AND('[1]PWS Information'!$E$10="CWS",P270="Non-Lead", M270="Non-Lead - Copper", R270="Yes", N270="Between 1989 and 2014")),
(AND('[1]PWS Information'!$E$10="CWS",P270="Non-Lead", M270="Non-Lead - Copper", R270="Yes", N270="After 2014")),
(AND('[1]PWS Information'!$E$10="CWS",P270="Non-Lead", M270="Non-Lead - Copper", R270="Yes", N270="Unknown")),
(AND('[1]PWS Information'!$E$10="CWS",P270="Unknown")),
(AND('[1]PWS Information'!$E$10="NTNC",P270="Unknown")))),"Tier 5",
"")))))</f>
        <v/>
      </c>
      <c r="Y270" s="22"/>
      <c r="Z270" s="22"/>
    </row>
    <row r="271" spans="1:26" x14ac:dyDescent="0.35">
      <c r="A271" s="13">
        <v>99900</v>
      </c>
      <c r="B271" s="13">
        <v>305</v>
      </c>
      <c r="C271" s="13" t="s">
        <v>77</v>
      </c>
      <c r="D271" s="13" t="s">
        <v>59</v>
      </c>
      <c r="E271" s="13">
        <v>76108</v>
      </c>
      <c r="F271" s="25"/>
      <c r="G271" s="13">
        <v>32.818063000000002</v>
      </c>
      <c r="H271" s="13">
        <v>-97.492724999999993</v>
      </c>
      <c r="I271" s="26" t="s">
        <v>49</v>
      </c>
      <c r="J271" s="27" t="s">
        <v>35</v>
      </c>
      <c r="K271" s="25" t="s">
        <v>33</v>
      </c>
      <c r="L271" s="30"/>
      <c r="M271" s="26" t="s">
        <v>49</v>
      </c>
      <c r="N271" s="27" t="s">
        <v>33</v>
      </c>
      <c r="O271" s="30"/>
      <c r="P271" s="20" t="str">
        <f t="shared" si="4"/>
        <v>Non-Lead</v>
      </c>
      <c r="Q271" s="31"/>
      <c r="R271" s="31"/>
      <c r="S271" s="31"/>
      <c r="T271" s="22" t="s">
        <v>34</v>
      </c>
      <c r="U271" s="22"/>
      <c r="V271" s="22"/>
      <c r="W271" s="22"/>
      <c r="X271" s="32" t="str">
        <f>IF((OR((AND('[1]PWS Information'!$E$10="CWS",T271="Single Family Residence",P271="Lead")),
(AND('[1]PWS Information'!$E$10="CWS",T271="Multiple Family Residence",'[1]PWS Information'!$E$11="Yes",P271="Lead")),
(AND('[1]PWS Information'!$E$10="NTNC",P271="Lead")))),"Tier 1",
IF((OR((AND('[1]PWS Information'!$E$10="CWS",T271="Multiple Family Residence",'[1]PWS Information'!$E$11="No",P271="Lead")),
(AND('[1]PWS Information'!$E$10="CWS",T271="Other",P271="Lead")),
(AND('[1]PWS Information'!$E$10="CWS",T271="Building",P271="Lead")))),"Tier 2",
IF((OR((AND('[1]PWS Information'!$E$10="CWS",T271="Single Family Residence",P271="Galvanized Requiring Replacement")),
(AND('[1]PWS Information'!$E$10="CWS",T271="Single Family Residence",P271="Galvanized Requiring Replacement",Q271="Yes")),
(AND('[1]PWS Information'!$E$10="NTNC",P271="Galvanized Requiring Replacement")),
(AND('[1]PWS Information'!$E$10="NTNC",T271="Single Family Residence",Q271="Yes")))),"Tier 3",
IF((OR((AND('[1]PWS Information'!$E$10="CWS",T271="Single Family Residence",R271="Yes",P271="Non-Lead", I271="Non-Lead - Copper",K271="Before 1989")),
(AND('[1]PWS Information'!$E$10="CWS",T271="Single Family Residence",R271="Yes",P271="Non-Lead", M271="Non-Lead - Copper",N271="Before 1989")))),"Tier 4",
IF((OR((AND('[1]PWS Information'!$E$10="NTNC",P271="Non-Lead")),
(AND('[1]PWS Information'!$E$10="CWS",P271="Non-Lead",R271="")),
(AND('[1]PWS Information'!$E$10="CWS",P271="Non-Lead",R271="No")),
(AND('[1]PWS Information'!$E$10="CWS",P271="Non-Lead",R271="Don't Know")),
(AND('[1]PWS Information'!$E$10="CWS",P271="Non-Lead", I271="Non-Lead - Copper", R271="Yes", K271="Between 1989 and 2014")),
(AND('[1]PWS Information'!$E$10="CWS",P271="Non-Lead", I271="Non-Lead - Copper", R271="Yes", K271="After 2014")),
(AND('[1]PWS Information'!$E$10="CWS",P271="Non-Lead", I271="Non-Lead - Copper", R271="Yes", K271="Unknown")),
(AND('[1]PWS Information'!$E$10="CWS",P271="Non-Lead", M271="Non-Lead - Copper", R271="Yes", N271="Between 1989 and 2014")),
(AND('[1]PWS Information'!$E$10="CWS",P271="Non-Lead", M271="Non-Lead - Copper", R271="Yes", N271="After 2014")),
(AND('[1]PWS Information'!$E$10="CWS",P271="Non-Lead", M271="Non-Lead - Copper", R271="Yes", N271="Unknown")),
(AND('[1]PWS Information'!$E$10="CWS",P271="Unknown")),
(AND('[1]PWS Information'!$E$10="NTNC",P271="Unknown")))),"Tier 5",
"")))))</f>
        <v/>
      </c>
      <c r="Y271" s="22"/>
      <c r="Z271" s="22"/>
    </row>
    <row r="272" spans="1:26" x14ac:dyDescent="0.35">
      <c r="A272" s="13">
        <v>20600</v>
      </c>
      <c r="B272" s="13">
        <v>306</v>
      </c>
      <c r="C272" s="13" t="s">
        <v>77</v>
      </c>
      <c r="D272" s="13" t="s">
        <v>59</v>
      </c>
      <c r="E272" s="13">
        <v>76108</v>
      </c>
      <c r="F272" s="25"/>
      <c r="G272" s="13">
        <v>32.817717999999999</v>
      </c>
      <c r="H272" s="13">
        <v>-97.493212999999997</v>
      </c>
      <c r="I272" s="26" t="s">
        <v>49</v>
      </c>
      <c r="J272" s="27" t="s">
        <v>35</v>
      </c>
      <c r="K272" s="25" t="s">
        <v>33</v>
      </c>
      <c r="L272" s="30"/>
      <c r="M272" s="26" t="s">
        <v>49</v>
      </c>
      <c r="N272" s="27" t="s">
        <v>33</v>
      </c>
      <c r="O272" s="30"/>
      <c r="P272" s="20" t="str">
        <f t="shared" si="4"/>
        <v>Non-Lead</v>
      </c>
      <c r="Q272" s="31"/>
      <c r="R272" s="31"/>
      <c r="S272" s="31"/>
      <c r="T272" s="22" t="s">
        <v>34</v>
      </c>
      <c r="U272" s="22"/>
      <c r="V272" s="22"/>
      <c r="W272" s="22"/>
      <c r="X272" s="32" t="str">
        <f>IF((OR((AND('[1]PWS Information'!$E$10="CWS",T272="Single Family Residence",P272="Lead")),
(AND('[1]PWS Information'!$E$10="CWS",T272="Multiple Family Residence",'[1]PWS Information'!$E$11="Yes",P272="Lead")),
(AND('[1]PWS Information'!$E$10="NTNC",P272="Lead")))),"Tier 1",
IF((OR((AND('[1]PWS Information'!$E$10="CWS",T272="Multiple Family Residence",'[1]PWS Information'!$E$11="No",P272="Lead")),
(AND('[1]PWS Information'!$E$10="CWS",T272="Other",P272="Lead")),
(AND('[1]PWS Information'!$E$10="CWS",T272="Building",P272="Lead")))),"Tier 2",
IF((OR((AND('[1]PWS Information'!$E$10="CWS",T272="Single Family Residence",P272="Galvanized Requiring Replacement")),
(AND('[1]PWS Information'!$E$10="CWS",T272="Single Family Residence",P272="Galvanized Requiring Replacement",Q272="Yes")),
(AND('[1]PWS Information'!$E$10="NTNC",P272="Galvanized Requiring Replacement")),
(AND('[1]PWS Information'!$E$10="NTNC",T272="Single Family Residence",Q272="Yes")))),"Tier 3",
IF((OR((AND('[1]PWS Information'!$E$10="CWS",T272="Single Family Residence",R272="Yes",P272="Non-Lead", I272="Non-Lead - Copper",K272="Before 1989")),
(AND('[1]PWS Information'!$E$10="CWS",T272="Single Family Residence",R272="Yes",P272="Non-Lead", M272="Non-Lead - Copper",N272="Before 1989")))),"Tier 4",
IF((OR((AND('[1]PWS Information'!$E$10="NTNC",P272="Non-Lead")),
(AND('[1]PWS Information'!$E$10="CWS",P272="Non-Lead",R272="")),
(AND('[1]PWS Information'!$E$10="CWS",P272="Non-Lead",R272="No")),
(AND('[1]PWS Information'!$E$10="CWS",P272="Non-Lead",R272="Don't Know")),
(AND('[1]PWS Information'!$E$10="CWS",P272="Non-Lead", I272="Non-Lead - Copper", R272="Yes", K272="Between 1989 and 2014")),
(AND('[1]PWS Information'!$E$10="CWS",P272="Non-Lead", I272="Non-Lead - Copper", R272="Yes", K272="After 2014")),
(AND('[1]PWS Information'!$E$10="CWS",P272="Non-Lead", I272="Non-Lead - Copper", R272="Yes", K272="Unknown")),
(AND('[1]PWS Information'!$E$10="CWS",P272="Non-Lead", M272="Non-Lead - Copper", R272="Yes", N272="Between 1989 and 2014")),
(AND('[1]PWS Information'!$E$10="CWS",P272="Non-Lead", M272="Non-Lead - Copper", R272="Yes", N272="After 2014")),
(AND('[1]PWS Information'!$E$10="CWS",P272="Non-Lead", M272="Non-Lead - Copper", R272="Yes", N272="Unknown")),
(AND('[1]PWS Information'!$E$10="CWS",P272="Unknown")),
(AND('[1]PWS Information'!$E$10="NTNC",P272="Unknown")))),"Tier 5",
"")))))</f>
        <v/>
      </c>
      <c r="Y272" s="22"/>
      <c r="Z272" s="22"/>
    </row>
    <row r="273" spans="1:26" x14ac:dyDescent="0.35">
      <c r="A273" s="13">
        <v>67700</v>
      </c>
      <c r="B273" s="13">
        <v>400</v>
      </c>
      <c r="C273" s="13" t="s">
        <v>77</v>
      </c>
      <c r="D273" s="13" t="s">
        <v>59</v>
      </c>
      <c r="E273" s="13">
        <v>76108</v>
      </c>
      <c r="F273" s="25"/>
      <c r="G273" s="13">
        <v>32.817441000000002</v>
      </c>
      <c r="H273" s="13">
        <v>-97.493165000000005</v>
      </c>
      <c r="I273" s="26" t="s">
        <v>49</v>
      </c>
      <c r="J273" s="27" t="s">
        <v>35</v>
      </c>
      <c r="K273" s="25" t="s">
        <v>33</v>
      </c>
      <c r="L273" s="30"/>
      <c r="M273" s="26" t="s">
        <v>43</v>
      </c>
      <c r="N273" s="27" t="s">
        <v>33</v>
      </c>
      <c r="O273" s="30"/>
      <c r="P273" s="20" t="str">
        <f t="shared" si="4"/>
        <v>Non-lead</v>
      </c>
      <c r="Q273" s="31"/>
      <c r="R273" s="31"/>
      <c r="S273" s="31"/>
      <c r="T273" s="22" t="s">
        <v>34</v>
      </c>
      <c r="U273" s="22"/>
      <c r="V273" s="22"/>
      <c r="W273" s="22"/>
      <c r="X273" s="32" t="str">
        <f>IF((OR((AND('[1]PWS Information'!$E$10="CWS",T273="Single Family Residence",P273="Lead")),
(AND('[1]PWS Information'!$E$10="CWS",T273="Multiple Family Residence",'[1]PWS Information'!$E$11="Yes",P273="Lead")),
(AND('[1]PWS Information'!$E$10="NTNC",P273="Lead")))),"Tier 1",
IF((OR((AND('[1]PWS Information'!$E$10="CWS",T273="Multiple Family Residence",'[1]PWS Information'!$E$11="No",P273="Lead")),
(AND('[1]PWS Information'!$E$10="CWS",T273="Other",P273="Lead")),
(AND('[1]PWS Information'!$E$10="CWS",T273="Building",P273="Lead")))),"Tier 2",
IF((OR((AND('[1]PWS Information'!$E$10="CWS",T273="Single Family Residence",P273="Galvanized Requiring Replacement")),
(AND('[1]PWS Information'!$E$10="CWS",T273="Single Family Residence",P273="Galvanized Requiring Replacement",Q273="Yes")),
(AND('[1]PWS Information'!$E$10="NTNC",P273="Galvanized Requiring Replacement")),
(AND('[1]PWS Information'!$E$10="NTNC",T273="Single Family Residence",Q273="Yes")))),"Tier 3",
IF((OR((AND('[1]PWS Information'!$E$10="CWS",T273="Single Family Residence",R273="Yes",P273="Non-Lead", I273="Non-Lead - Copper",K273="Before 1989")),
(AND('[1]PWS Information'!$E$10="CWS",T273="Single Family Residence",R273="Yes",P273="Non-Lead", M273="Non-Lead - Copper",N273="Before 1989")))),"Tier 4",
IF((OR((AND('[1]PWS Information'!$E$10="NTNC",P273="Non-Lead")),
(AND('[1]PWS Information'!$E$10="CWS",P273="Non-Lead",R273="")),
(AND('[1]PWS Information'!$E$10="CWS",P273="Non-Lead",R273="No")),
(AND('[1]PWS Information'!$E$10="CWS",P273="Non-Lead",R273="Don't Know")),
(AND('[1]PWS Information'!$E$10="CWS",P273="Non-Lead", I273="Non-Lead - Copper", R273="Yes", K273="Between 1989 and 2014")),
(AND('[1]PWS Information'!$E$10="CWS",P273="Non-Lead", I273="Non-Lead - Copper", R273="Yes", K273="After 2014")),
(AND('[1]PWS Information'!$E$10="CWS",P273="Non-Lead", I273="Non-Lead - Copper", R273="Yes", K273="Unknown")),
(AND('[1]PWS Information'!$E$10="CWS",P273="Non-Lead", M273="Non-Lead - Copper", R273="Yes", N273="Between 1989 and 2014")),
(AND('[1]PWS Information'!$E$10="CWS",P273="Non-Lead", M273="Non-Lead - Copper", R273="Yes", N273="After 2014")),
(AND('[1]PWS Information'!$E$10="CWS",P273="Non-Lead", M273="Non-Lead - Copper", R273="Yes", N273="Unknown")),
(AND('[1]PWS Information'!$E$10="CWS",P273="Unknown")),
(AND('[1]PWS Information'!$E$10="NTNC",P273="Unknown")))),"Tier 5",
"")))))</f>
        <v/>
      </c>
      <c r="Y273" s="22"/>
      <c r="Z273" s="22"/>
    </row>
    <row r="274" spans="1:26" x14ac:dyDescent="0.35">
      <c r="A274" s="13">
        <v>85600</v>
      </c>
      <c r="B274" s="13">
        <v>401</v>
      </c>
      <c r="C274" s="13" t="s">
        <v>77</v>
      </c>
      <c r="D274" s="13" t="s">
        <v>59</v>
      </c>
      <c r="E274" s="13">
        <v>76108</v>
      </c>
      <c r="F274" s="25"/>
      <c r="G274" s="13">
        <v>32.817518</v>
      </c>
      <c r="H274" s="13">
        <v>-97.492515999999995</v>
      </c>
      <c r="I274" s="26" t="s">
        <v>49</v>
      </c>
      <c r="J274" s="27" t="s">
        <v>35</v>
      </c>
      <c r="K274" s="25" t="s">
        <v>33</v>
      </c>
      <c r="L274" s="30"/>
      <c r="M274" s="26" t="s">
        <v>49</v>
      </c>
      <c r="N274" s="27" t="s">
        <v>33</v>
      </c>
      <c r="O274" s="30"/>
      <c r="P274" s="20" t="str">
        <f t="shared" si="4"/>
        <v>Non-Lead</v>
      </c>
      <c r="Q274" s="31"/>
      <c r="R274" s="31"/>
      <c r="S274" s="31"/>
      <c r="T274" s="22" t="s">
        <v>34</v>
      </c>
      <c r="U274" s="22"/>
      <c r="V274" s="22"/>
      <c r="W274" s="22"/>
      <c r="X274" s="32" t="str">
        <f>IF((OR((AND('[1]PWS Information'!$E$10="CWS",T274="Single Family Residence",P274="Lead")),
(AND('[1]PWS Information'!$E$10="CWS",T274="Multiple Family Residence",'[1]PWS Information'!$E$11="Yes",P274="Lead")),
(AND('[1]PWS Information'!$E$10="NTNC",P274="Lead")))),"Tier 1",
IF((OR((AND('[1]PWS Information'!$E$10="CWS",T274="Multiple Family Residence",'[1]PWS Information'!$E$11="No",P274="Lead")),
(AND('[1]PWS Information'!$E$10="CWS",T274="Other",P274="Lead")),
(AND('[1]PWS Information'!$E$10="CWS",T274="Building",P274="Lead")))),"Tier 2",
IF((OR((AND('[1]PWS Information'!$E$10="CWS",T274="Single Family Residence",P274="Galvanized Requiring Replacement")),
(AND('[1]PWS Information'!$E$10="CWS",T274="Single Family Residence",P274="Galvanized Requiring Replacement",Q274="Yes")),
(AND('[1]PWS Information'!$E$10="NTNC",P274="Galvanized Requiring Replacement")),
(AND('[1]PWS Information'!$E$10="NTNC",T274="Single Family Residence",Q274="Yes")))),"Tier 3",
IF((OR((AND('[1]PWS Information'!$E$10="CWS",T274="Single Family Residence",R274="Yes",P274="Non-Lead", I274="Non-Lead - Copper",K274="Before 1989")),
(AND('[1]PWS Information'!$E$10="CWS",T274="Single Family Residence",R274="Yes",P274="Non-Lead", M274="Non-Lead - Copper",N274="Before 1989")))),"Tier 4",
IF((OR((AND('[1]PWS Information'!$E$10="NTNC",P274="Non-Lead")),
(AND('[1]PWS Information'!$E$10="CWS",P274="Non-Lead",R274="")),
(AND('[1]PWS Information'!$E$10="CWS",P274="Non-Lead",R274="No")),
(AND('[1]PWS Information'!$E$10="CWS",P274="Non-Lead",R274="Don't Know")),
(AND('[1]PWS Information'!$E$10="CWS",P274="Non-Lead", I274="Non-Lead - Copper", R274="Yes", K274="Between 1989 and 2014")),
(AND('[1]PWS Information'!$E$10="CWS",P274="Non-Lead", I274="Non-Lead - Copper", R274="Yes", K274="After 2014")),
(AND('[1]PWS Information'!$E$10="CWS",P274="Non-Lead", I274="Non-Lead - Copper", R274="Yes", K274="Unknown")),
(AND('[1]PWS Information'!$E$10="CWS",P274="Non-Lead", M274="Non-Lead - Copper", R274="Yes", N274="Between 1989 and 2014")),
(AND('[1]PWS Information'!$E$10="CWS",P274="Non-Lead", M274="Non-Lead - Copper", R274="Yes", N274="After 2014")),
(AND('[1]PWS Information'!$E$10="CWS",P274="Non-Lead", M274="Non-Lead - Copper", R274="Yes", N274="Unknown")),
(AND('[1]PWS Information'!$E$10="CWS",P274="Unknown")),
(AND('[1]PWS Information'!$E$10="NTNC",P274="Unknown")))),"Tier 5",
"")))))</f>
        <v/>
      </c>
      <c r="Y274" s="22"/>
      <c r="Z274" s="22"/>
    </row>
    <row r="275" spans="1:26" x14ac:dyDescent="0.35">
      <c r="A275" s="13">
        <v>97101</v>
      </c>
      <c r="B275" s="13">
        <v>403</v>
      </c>
      <c r="C275" s="13" t="s">
        <v>77</v>
      </c>
      <c r="D275" s="13" t="s">
        <v>59</v>
      </c>
      <c r="E275" s="13">
        <v>76108</v>
      </c>
      <c r="F275" s="25"/>
      <c r="G275" s="13">
        <v>32.817093999999997</v>
      </c>
      <c r="H275" s="13">
        <v>-97.492363999999995</v>
      </c>
      <c r="I275" s="26" t="s">
        <v>49</v>
      </c>
      <c r="J275" s="27" t="s">
        <v>35</v>
      </c>
      <c r="K275" s="25" t="s">
        <v>33</v>
      </c>
      <c r="L275" s="30"/>
      <c r="M275" s="26" t="s">
        <v>49</v>
      </c>
      <c r="N275" s="27" t="s">
        <v>33</v>
      </c>
      <c r="O275" s="30"/>
      <c r="P275" s="20" t="str">
        <f t="shared" si="4"/>
        <v>Non-Lead</v>
      </c>
      <c r="Q275" s="31"/>
      <c r="R275" s="31"/>
      <c r="S275" s="31"/>
      <c r="T275" s="22" t="s">
        <v>34</v>
      </c>
      <c r="U275" s="22"/>
      <c r="V275" s="22"/>
      <c r="W275" s="22"/>
      <c r="X275" s="32" t="str">
        <f>IF((OR((AND('[1]PWS Information'!$E$10="CWS",T275="Single Family Residence",P275="Lead")),
(AND('[1]PWS Information'!$E$10="CWS",T275="Multiple Family Residence",'[1]PWS Information'!$E$11="Yes",P275="Lead")),
(AND('[1]PWS Information'!$E$10="NTNC",P275="Lead")))),"Tier 1",
IF((OR((AND('[1]PWS Information'!$E$10="CWS",T275="Multiple Family Residence",'[1]PWS Information'!$E$11="No",P275="Lead")),
(AND('[1]PWS Information'!$E$10="CWS",T275="Other",P275="Lead")),
(AND('[1]PWS Information'!$E$10="CWS",T275="Building",P275="Lead")))),"Tier 2",
IF((OR((AND('[1]PWS Information'!$E$10="CWS",T275="Single Family Residence",P275="Galvanized Requiring Replacement")),
(AND('[1]PWS Information'!$E$10="CWS",T275="Single Family Residence",P275="Galvanized Requiring Replacement",Q275="Yes")),
(AND('[1]PWS Information'!$E$10="NTNC",P275="Galvanized Requiring Replacement")),
(AND('[1]PWS Information'!$E$10="NTNC",T275="Single Family Residence",Q275="Yes")))),"Tier 3",
IF((OR((AND('[1]PWS Information'!$E$10="CWS",T275="Single Family Residence",R275="Yes",P275="Non-Lead", I275="Non-Lead - Copper",K275="Before 1989")),
(AND('[1]PWS Information'!$E$10="CWS",T275="Single Family Residence",R275="Yes",P275="Non-Lead", M275="Non-Lead - Copper",N275="Before 1989")))),"Tier 4",
IF((OR((AND('[1]PWS Information'!$E$10="NTNC",P275="Non-Lead")),
(AND('[1]PWS Information'!$E$10="CWS",P275="Non-Lead",R275="")),
(AND('[1]PWS Information'!$E$10="CWS",P275="Non-Lead",R275="No")),
(AND('[1]PWS Information'!$E$10="CWS",P275="Non-Lead",R275="Don't Know")),
(AND('[1]PWS Information'!$E$10="CWS",P275="Non-Lead", I275="Non-Lead - Copper", R275="Yes", K275="Between 1989 and 2014")),
(AND('[1]PWS Information'!$E$10="CWS",P275="Non-Lead", I275="Non-Lead - Copper", R275="Yes", K275="After 2014")),
(AND('[1]PWS Information'!$E$10="CWS",P275="Non-Lead", I275="Non-Lead - Copper", R275="Yes", K275="Unknown")),
(AND('[1]PWS Information'!$E$10="CWS",P275="Non-Lead", M275="Non-Lead - Copper", R275="Yes", N275="Between 1989 and 2014")),
(AND('[1]PWS Information'!$E$10="CWS",P275="Non-Lead", M275="Non-Lead - Copper", R275="Yes", N275="After 2014")),
(AND('[1]PWS Information'!$E$10="CWS",P275="Non-Lead", M275="Non-Lead - Copper", R275="Yes", N275="Unknown")),
(AND('[1]PWS Information'!$E$10="CWS",P275="Unknown")),
(AND('[1]PWS Information'!$E$10="NTNC",P275="Unknown")))),"Tier 5",
"")))))</f>
        <v/>
      </c>
      <c r="Y275" s="22"/>
      <c r="Z275" s="22"/>
    </row>
    <row r="276" spans="1:26" x14ac:dyDescent="0.35">
      <c r="A276" s="13">
        <v>23900</v>
      </c>
      <c r="B276" s="13">
        <v>201</v>
      </c>
      <c r="C276" s="13" t="s">
        <v>79</v>
      </c>
      <c r="D276" s="13" t="s">
        <v>59</v>
      </c>
      <c r="E276" s="13">
        <v>76108</v>
      </c>
      <c r="F276" s="25"/>
      <c r="G276" s="13">
        <v>32.823630999999999</v>
      </c>
      <c r="H276" s="13">
        <v>-97.495396999999997</v>
      </c>
      <c r="I276" s="26" t="s">
        <v>49</v>
      </c>
      <c r="J276" s="27" t="s">
        <v>35</v>
      </c>
      <c r="K276" s="25" t="s">
        <v>33</v>
      </c>
      <c r="L276" s="30"/>
      <c r="M276" s="26" t="s">
        <v>43</v>
      </c>
      <c r="N276" s="27" t="s">
        <v>33</v>
      </c>
      <c r="O276" s="30"/>
      <c r="P276" s="20" t="str">
        <f t="shared" si="4"/>
        <v>Non-lead</v>
      </c>
      <c r="Q276" s="31"/>
      <c r="R276" s="31"/>
      <c r="S276" s="31"/>
      <c r="T276" s="22" t="s">
        <v>34</v>
      </c>
      <c r="U276" s="22"/>
      <c r="V276" s="22"/>
      <c r="W276" s="22"/>
      <c r="X276" s="32" t="str">
        <f>IF((OR((AND('[1]PWS Information'!$E$10="CWS",T276="Single Family Residence",P276="Lead")),
(AND('[1]PWS Information'!$E$10="CWS",T276="Multiple Family Residence",'[1]PWS Information'!$E$11="Yes",P276="Lead")),
(AND('[1]PWS Information'!$E$10="NTNC",P276="Lead")))),"Tier 1",
IF((OR((AND('[1]PWS Information'!$E$10="CWS",T276="Multiple Family Residence",'[1]PWS Information'!$E$11="No",P276="Lead")),
(AND('[1]PWS Information'!$E$10="CWS",T276="Other",P276="Lead")),
(AND('[1]PWS Information'!$E$10="CWS",T276="Building",P276="Lead")))),"Tier 2",
IF((OR((AND('[1]PWS Information'!$E$10="CWS",T276="Single Family Residence",P276="Galvanized Requiring Replacement")),
(AND('[1]PWS Information'!$E$10="CWS",T276="Single Family Residence",P276="Galvanized Requiring Replacement",Q276="Yes")),
(AND('[1]PWS Information'!$E$10="NTNC",P276="Galvanized Requiring Replacement")),
(AND('[1]PWS Information'!$E$10="NTNC",T276="Single Family Residence",Q276="Yes")))),"Tier 3",
IF((OR((AND('[1]PWS Information'!$E$10="CWS",T276="Single Family Residence",R276="Yes",P276="Non-Lead", I276="Non-Lead - Copper",K276="Before 1989")),
(AND('[1]PWS Information'!$E$10="CWS",T276="Single Family Residence",R276="Yes",P276="Non-Lead", M276="Non-Lead - Copper",N276="Before 1989")))),"Tier 4",
IF((OR((AND('[1]PWS Information'!$E$10="NTNC",P276="Non-Lead")),
(AND('[1]PWS Information'!$E$10="CWS",P276="Non-Lead",R276="")),
(AND('[1]PWS Information'!$E$10="CWS",P276="Non-Lead",R276="No")),
(AND('[1]PWS Information'!$E$10="CWS",P276="Non-Lead",R276="Don't Know")),
(AND('[1]PWS Information'!$E$10="CWS",P276="Non-Lead", I276="Non-Lead - Copper", R276="Yes", K276="Between 1989 and 2014")),
(AND('[1]PWS Information'!$E$10="CWS",P276="Non-Lead", I276="Non-Lead - Copper", R276="Yes", K276="After 2014")),
(AND('[1]PWS Information'!$E$10="CWS",P276="Non-Lead", I276="Non-Lead - Copper", R276="Yes", K276="Unknown")),
(AND('[1]PWS Information'!$E$10="CWS",P276="Non-Lead", M276="Non-Lead - Copper", R276="Yes", N276="Between 1989 and 2014")),
(AND('[1]PWS Information'!$E$10="CWS",P276="Non-Lead", M276="Non-Lead - Copper", R276="Yes", N276="After 2014")),
(AND('[1]PWS Information'!$E$10="CWS",P276="Non-Lead", M276="Non-Lead - Copper", R276="Yes", N276="Unknown")),
(AND('[1]PWS Information'!$E$10="CWS",P276="Unknown")),
(AND('[1]PWS Information'!$E$10="NTNC",P276="Unknown")))),"Tier 5",
"")))))</f>
        <v/>
      </c>
      <c r="Y276" s="22"/>
      <c r="Z276" s="22"/>
    </row>
    <row r="277" spans="1:26" x14ac:dyDescent="0.35">
      <c r="A277" s="13">
        <v>47100</v>
      </c>
      <c r="B277" s="13">
        <v>401</v>
      </c>
      <c r="C277" s="13" t="s">
        <v>79</v>
      </c>
      <c r="D277" s="13" t="s">
        <v>59</v>
      </c>
      <c r="E277" s="13">
        <v>76108</v>
      </c>
      <c r="F277" s="25"/>
      <c r="G277" s="13">
        <v>32.820186999999997</v>
      </c>
      <c r="H277" s="13">
        <v>-97.495518000000004</v>
      </c>
      <c r="I277" s="26" t="s">
        <v>49</v>
      </c>
      <c r="J277" s="27" t="s">
        <v>35</v>
      </c>
      <c r="K277" s="25" t="s">
        <v>33</v>
      </c>
      <c r="L277" s="30"/>
      <c r="M277" s="26" t="s">
        <v>43</v>
      </c>
      <c r="N277" s="27" t="s">
        <v>33</v>
      </c>
      <c r="O277" s="30"/>
      <c r="P277" s="20" t="str">
        <f t="shared" si="4"/>
        <v>Non-lead</v>
      </c>
      <c r="Q277" s="31"/>
      <c r="R277" s="31"/>
      <c r="S277" s="31"/>
      <c r="T277" s="22" t="s">
        <v>34</v>
      </c>
      <c r="U277" s="22"/>
      <c r="V277" s="22"/>
      <c r="W277" s="22"/>
      <c r="X277" s="32" t="str">
        <f>IF((OR((AND('[1]PWS Information'!$E$10="CWS",T277="Single Family Residence",P277="Lead")),
(AND('[1]PWS Information'!$E$10="CWS",T277="Multiple Family Residence",'[1]PWS Information'!$E$11="Yes",P277="Lead")),
(AND('[1]PWS Information'!$E$10="NTNC",P277="Lead")))),"Tier 1",
IF((OR((AND('[1]PWS Information'!$E$10="CWS",T277="Multiple Family Residence",'[1]PWS Information'!$E$11="No",P277="Lead")),
(AND('[1]PWS Information'!$E$10="CWS",T277="Other",P277="Lead")),
(AND('[1]PWS Information'!$E$10="CWS",T277="Building",P277="Lead")))),"Tier 2",
IF((OR((AND('[1]PWS Information'!$E$10="CWS",T277="Single Family Residence",P277="Galvanized Requiring Replacement")),
(AND('[1]PWS Information'!$E$10="CWS",T277="Single Family Residence",P277="Galvanized Requiring Replacement",Q277="Yes")),
(AND('[1]PWS Information'!$E$10="NTNC",P277="Galvanized Requiring Replacement")),
(AND('[1]PWS Information'!$E$10="NTNC",T277="Single Family Residence",Q277="Yes")))),"Tier 3",
IF((OR((AND('[1]PWS Information'!$E$10="CWS",T277="Single Family Residence",R277="Yes",P277="Non-Lead", I277="Non-Lead - Copper",K277="Before 1989")),
(AND('[1]PWS Information'!$E$10="CWS",T277="Single Family Residence",R277="Yes",P277="Non-Lead", M277="Non-Lead - Copper",N277="Before 1989")))),"Tier 4",
IF((OR((AND('[1]PWS Information'!$E$10="NTNC",P277="Non-Lead")),
(AND('[1]PWS Information'!$E$10="CWS",P277="Non-Lead",R277="")),
(AND('[1]PWS Information'!$E$10="CWS",P277="Non-Lead",R277="No")),
(AND('[1]PWS Information'!$E$10="CWS",P277="Non-Lead",R277="Don't Know")),
(AND('[1]PWS Information'!$E$10="CWS",P277="Non-Lead", I277="Non-Lead - Copper", R277="Yes", K277="Between 1989 and 2014")),
(AND('[1]PWS Information'!$E$10="CWS",P277="Non-Lead", I277="Non-Lead - Copper", R277="Yes", K277="After 2014")),
(AND('[1]PWS Information'!$E$10="CWS",P277="Non-Lead", I277="Non-Lead - Copper", R277="Yes", K277="Unknown")),
(AND('[1]PWS Information'!$E$10="CWS",P277="Non-Lead", M277="Non-Lead - Copper", R277="Yes", N277="Between 1989 and 2014")),
(AND('[1]PWS Information'!$E$10="CWS",P277="Non-Lead", M277="Non-Lead - Copper", R277="Yes", N277="After 2014")),
(AND('[1]PWS Information'!$E$10="CWS",P277="Non-Lead", M277="Non-Lead - Copper", R277="Yes", N277="Unknown")),
(AND('[1]PWS Information'!$E$10="CWS",P277="Unknown")),
(AND('[1]PWS Information'!$E$10="NTNC",P277="Unknown")))),"Tier 5",
"")))))</f>
        <v/>
      </c>
      <c r="Y277" s="22"/>
      <c r="Z277" s="22"/>
    </row>
    <row r="278" spans="1:26" ht="29" x14ac:dyDescent="0.35">
      <c r="A278" s="13">
        <v>24100</v>
      </c>
      <c r="B278" s="13">
        <v>405</v>
      </c>
      <c r="C278" s="13" t="s">
        <v>79</v>
      </c>
      <c r="D278" s="13" t="s">
        <v>59</v>
      </c>
      <c r="E278" s="13">
        <v>76108</v>
      </c>
      <c r="F278" s="25"/>
      <c r="G278" s="13">
        <v>32.820180999999998</v>
      </c>
      <c r="H278" s="13">
        <v>-97.495802999999995</v>
      </c>
      <c r="I278" s="26" t="s">
        <v>49</v>
      </c>
      <c r="J278" s="27" t="s">
        <v>35</v>
      </c>
      <c r="K278" s="25" t="s">
        <v>33</v>
      </c>
      <c r="L278" s="30"/>
      <c r="M278" s="26" t="s">
        <v>52</v>
      </c>
      <c r="N278" s="27" t="s">
        <v>38</v>
      </c>
      <c r="O278" s="30"/>
      <c r="P278" s="20" t="str">
        <f t="shared" si="4"/>
        <v>Non-Lead</v>
      </c>
      <c r="Q278" s="31"/>
      <c r="R278" s="31"/>
      <c r="S278" s="31"/>
      <c r="T278" s="22" t="s">
        <v>34</v>
      </c>
      <c r="U278" s="22"/>
      <c r="V278" s="22"/>
      <c r="W278" s="22"/>
      <c r="X278" s="32" t="str">
        <f>IF((OR((AND('[1]PWS Information'!$E$10="CWS",T278="Single Family Residence",P278="Lead")),
(AND('[1]PWS Information'!$E$10="CWS",T278="Multiple Family Residence",'[1]PWS Information'!$E$11="Yes",P278="Lead")),
(AND('[1]PWS Information'!$E$10="NTNC",P278="Lead")))),"Tier 1",
IF((OR((AND('[1]PWS Information'!$E$10="CWS",T278="Multiple Family Residence",'[1]PWS Information'!$E$11="No",P278="Lead")),
(AND('[1]PWS Information'!$E$10="CWS",T278="Other",P278="Lead")),
(AND('[1]PWS Information'!$E$10="CWS",T278="Building",P278="Lead")))),"Tier 2",
IF((OR((AND('[1]PWS Information'!$E$10="CWS",T278="Single Family Residence",P278="Galvanized Requiring Replacement")),
(AND('[1]PWS Information'!$E$10="CWS",T278="Single Family Residence",P278="Galvanized Requiring Replacement",Q278="Yes")),
(AND('[1]PWS Information'!$E$10="NTNC",P278="Galvanized Requiring Replacement")),
(AND('[1]PWS Information'!$E$10="NTNC",T278="Single Family Residence",Q278="Yes")))),"Tier 3",
IF((OR((AND('[1]PWS Information'!$E$10="CWS",T278="Single Family Residence",R278="Yes",P278="Non-Lead", I278="Non-Lead - Copper",K278="Before 1989")),
(AND('[1]PWS Information'!$E$10="CWS",T278="Single Family Residence",R278="Yes",P278="Non-Lead", M278="Non-Lead - Copper",N278="Before 1989")))),"Tier 4",
IF((OR((AND('[1]PWS Information'!$E$10="NTNC",P278="Non-Lead")),
(AND('[1]PWS Information'!$E$10="CWS",P278="Non-Lead",R278="")),
(AND('[1]PWS Information'!$E$10="CWS",P278="Non-Lead",R278="No")),
(AND('[1]PWS Information'!$E$10="CWS",P278="Non-Lead",R278="Don't Know")),
(AND('[1]PWS Information'!$E$10="CWS",P278="Non-Lead", I278="Non-Lead - Copper", R278="Yes", K278="Between 1989 and 2014")),
(AND('[1]PWS Information'!$E$10="CWS",P278="Non-Lead", I278="Non-Lead - Copper", R278="Yes", K278="After 2014")),
(AND('[1]PWS Information'!$E$10="CWS",P278="Non-Lead", I278="Non-Lead - Copper", R278="Yes", K278="Unknown")),
(AND('[1]PWS Information'!$E$10="CWS",P278="Non-Lead", M278="Non-Lead - Copper", R278="Yes", N278="Between 1989 and 2014")),
(AND('[1]PWS Information'!$E$10="CWS",P278="Non-Lead", M278="Non-Lead - Copper", R278="Yes", N278="After 2014")),
(AND('[1]PWS Information'!$E$10="CWS",P278="Non-Lead", M278="Non-Lead - Copper", R278="Yes", N278="Unknown")),
(AND('[1]PWS Information'!$E$10="CWS",P278="Unknown")),
(AND('[1]PWS Information'!$E$10="NTNC",P278="Unknown")))),"Tier 5",
"")))))</f>
        <v/>
      </c>
      <c r="Y278" s="22"/>
      <c r="Z278" s="22"/>
    </row>
    <row r="279" spans="1:26" x14ac:dyDescent="0.35">
      <c r="A279" s="13">
        <v>24200</v>
      </c>
      <c r="B279" s="13">
        <v>409</v>
      </c>
      <c r="C279" s="13" t="s">
        <v>79</v>
      </c>
      <c r="D279" s="13" t="s">
        <v>59</v>
      </c>
      <c r="E279" s="13">
        <v>76108</v>
      </c>
      <c r="F279" s="25"/>
      <c r="G279" s="13">
        <v>32.820149000000001</v>
      </c>
      <c r="H279" s="13">
        <v>-97.496086000000005</v>
      </c>
      <c r="I279" s="26" t="s">
        <v>49</v>
      </c>
      <c r="J279" s="27" t="s">
        <v>35</v>
      </c>
      <c r="K279" s="25" t="s">
        <v>33</v>
      </c>
      <c r="L279" s="30"/>
      <c r="M279" s="26" t="s">
        <v>49</v>
      </c>
      <c r="N279" s="27" t="s">
        <v>33</v>
      </c>
      <c r="O279" s="30"/>
      <c r="P279" s="20" t="str">
        <f t="shared" si="4"/>
        <v>Non-Lead</v>
      </c>
      <c r="Q279" s="31"/>
      <c r="R279" s="31"/>
      <c r="S279" s="31"/>
      <c r="T279" s="22" t="s">
        <v>34</v>
      </c>
      <c r="U279" s="22"/>
      <c r="V279" s="22"/>
      <c r="W279" s="22"/>
      <c r="X279" s="32" t="str">
        <f>IF((OR((AND('[1]PWS Information'!$E$10="CWS",T279="Single Family Residence",P279="Lead")),
(AND('[1]PWS Information'!$E$10="CWS",T279="Multiple Family Residence",'[1]PWS Information'!$E$11="Yes",P279="Lead")),
(AND('[1]PWS Information'!$E$10="NTNC",P279="Lead")))),"Tier 1",
IF((OR((AND('[1]PWS Information'!$E$10="CWS",T279="Multiple Family Residence",'[1]PWS Information'!$E$11="No",P279="Lead")),
(AND('[1]PWS Information'!$E$10="CWS",T279="Other",P279="Lead")),
(AND('[1]PWS Information'!$E$10="CWS",T279="Building",P279="Lead")))),"Tier 2",
IF((OR((AND('[1]PWS Information'!$E$10="CWS",T279="Single Family Residence",P279="Galvanized Requiring Replacement")),
(AND('[1]PWS Information'!$E$10="CWS",T279="Single Family Residence",P279="Galvanized Requiring Replacement",Q279="Yes")),
(AND('[1]PWS Information'!$E$10="NTNC",P279="Galvanized Requiring Replacement")),
(AND('[1]PWS Information'!$E$10="NTNC",T279="Single Family Residence",Q279="Yes")))),"Tier 3",
IF((OR((AND('[1]PWS Information'!$E$10="CWS",T279="Single Family Residence",R279="Yes",P279="Non-Lead", I279="Non-Lead - Copper",K279="Before 1989")),
(AND('[1]PWS Information'!$E$10="CWS",T279="Single Family Residence",R279="Yes",P279="Non-Lead", M279="Non-Lead - Copper",N279="Before 1989")))),"Tier 4",
IF((OR((AND('[1]PWS Information'!$E$10="NTNC",P279="Non-Lead")),
(AND('[1]PWS Information'!$E$10="CWS",P279="Non-Lead",R279="")),
(AND('[1]PWS Information'!$E$10="CWS",P279="Non-Lead",R279="No")),
(AND('[1]PWS Information'!$E$10="CWS",P279="Non-Lead",R279="Don't Know")),
(AND('[1]PWS Information'!$E$10="CWS",P279="Non-Lead", I279="Non-Lead - Copper", R279="Yes", K279="Between 1989 and 2014")),
(AND('[1]PWS Information'!$E$10="CWS",P279="Non-Lead", I279="Non-Lead - Copper", R279="Yes", K279="After 2014")),
(AND('[1]PWS Information'!$E$10="CWS",P279="Non-Lead", I279="Non-Lead - Copper", R279="Yes", K279="Unknown")),
(AND('[1]PWS Information'!$E$10="CWS",P279="Non-Lead", M279="Non-Lead - Copper", R279="Yes", N279="Between 1989 and 2014")),
(AND('[1]PWS Information'!$E$10="CWS",P279="Non-Lead", M279="Non-Lead - Copper", R279="Yes", N279="After 2014")),
(AND('[1]PWS Information'!$E$10="CWS",P279="Non-Lead", M279="Non-Lead - Copper", R279="Yes", N279="Unknown")),
(AND('[1]PWS Information'!$E$10="CWS",P279="Unknown")),
(AND('[1]PWS Information'!$E$10="NTNC",P279="Unknown")))),"Tier 5",
"")))))</f>
        <v/>
      </c>
      <c r="Y279" s="22"/>
      <c r="Z279" s="22"/>
    </row>
    <row r="280" spans="1:26" x14ac:dyDescent="0.35">
      <c r="A280" s="13">
        <v>114300</v>
      </c>
      <c r="B280" s="13">
        <v>501</v>
      </c>
      <c r="C280" s="13" t="s">
        <v>79</v>
      </c>
      <c r="D280" s="13" t="s">
        <v>59</v>
      </c>
      <c r="E280" s="13">
        <v>76108</v>
      </c>
      <c r="F280" s="25"/>
      <c r="G280" s="13">
        <v>32.820096999999997</v>
      </c>
      <c r="H280" s="13">
        <v>-97.496280999999996</v>
      </c>
      <c r="I280" s="26" t="s">
        <v>49</v>
      </c>
      <c r="J280" s="27" t="s">
        <v>35</v>
      </c>
      <c r="K280" s="25" t="s">
        <v>33</v>
      </c>
      <c r="L280" s="30"/>
      <c r="M280" s="26" t="s">
        <v>49</v>
      </c>
      <c r="N280" s="27" t="s">
        <v>33</v>
      </c>
      <c r="O280" s="30"/>
      <c r="P280" s="20" t="str">
        <f t="shared" si="4"/>
        <v>Non-Lead</v>
      </c>
      <c r="Q280" s="31"/>
      <c r="R280" s="31"/>
      <c r="S280" s="31"/>
      <c r="T280" s="22" t="s">
        <v>34</v>
      </c>
      <c r="U280" s="22"/>
      <c r="V280" s="22"/>
      <c r="W280" s="22"/>
      <c r="X280" s="32" t="str">
        <f>IF((OR((AND('[1]PWS Information'!$E$10="CWS",T280="Single Family Residence",P280="Lead")),
(AND('[1]PWS Information'!$E$10="CWS",T280="Multiple Family Residence",'[1]PWS Information'!$E$11="Yes",P280="Lead")),
(AND('[1]PWS Information'!$E$10="NTNC",P280="Lead")))),"Tier 1",
IF((OR((AND('[1]PWS Information'!$E$10="CWS",T280="Multiple Family Residence",'[1]PWS Information'!$E$11="No",P280="Lead")),
(AND('[1]PWS Information'!$E$10="CWS",T280="Other",P280="Lead")),
(AND('[1]PWS Information'!$E$10="CWS",T280="Building",P280="Lead")))),"Tier 2",
IF((OR((AND('[1]PWS Information'!$E$10="CWS",T280="Single Family Residence",P280="Galvanized Requiring Replacement")),
(AND('[1]PWS Information'!$E$10="CWS",T280="Single Family Residence",P280="Galvanized Requiring Replacement",Q280="Yes")),
(AND('[1]PWS Information'!$E$10="NTNC",P280="Galvanized Requiring Replacement")),
(AND('[1]PWS Information'!$E$10="NTNC",T280="Single Family Residence",Q280="Yes")))),"Tier 3",
IF((OR((AND('[1]PWS Information'!$E$10="CWS",T280="Single Family Residence",R280="Yes",P280="Non-Lead", I280="Non-Lead - Copper",K280="Before 1989")),
(AND('[1]PWS Information'!$E$10="CWS",T280="Single Family Residence",R280="Yes",P280="Non-Lead", M280="Non-Lead - Copper",N280="Before 1989")))),"Tier 4",
IF((OR((AND('[1]PWS Information'!$E$10="NTNC",P280="Non-Lead")),
(AND('[1]PWS Information'!$E$10="CWS",P280="Non-Lead",R280="")),
(AND('[1]PWS Information'!$E$10="CWS",P280="Non-Lead",R280="No")),
(AND('[1]PWS Information'!$E$10="CWS",P280="Non-Lead",R280="Don't Know")),
(AND('[1]PWS Information'!$E$10="CWS",P280="Non-Lead", I280="Non-Lead - Copper", R280="Yes", K280="Between 1989 and 2014")),
(AND('[1]PWS Information'!$E$10="CWS",P280="Non-Lead", I280="Non-Lead - Copper", R280="Yes", K280="After 2014")),
(AND('[1]PWS Information'!$E$10="CWS",P280="Non-Lead", I280="Non-Lead - Copper", R280="Yes", K280="Unknown")),
(AND('[1]PWS Information'!$E$10="CWS",P280="Non-Lead", M280="Non-Lead - Copper", R280="Yes", N280="Between 1989 and 2014")),
(AND('[1]PWS Information'!$E$10="CWS",P280="Non-Lead", M280="Non-Lead - Copper", R280="Yes", N280="After 2014")),
(AND('[1]PWS Information'!$E$10="CWS",P280="Non-Lead", M280="Non-Lead - Copper", R280="Yes", N280="Unknown")),
(AND('[1]PWS Information'!$E$10="CWS",P280="Unknown")),
(AND('[1]PWS Information'!$E$10="NTNC",P280="Unknown")))),"Tier 5",
"")))))</f>
        <v/>
      </c>
      <c r="Y280" s="22"/>
      <c r="Z280" s="22"/>
    </row>
    <row r="281" spans="1:26" x14ac:dyDescent="0.35">
      <c r="A281" s="13">
        <v>24600</v>
      </c>
      <c r="B281" s="13">
        <v>504</v>
      </c>
      <c r="C281" s="13" t="s">
        <v>80</v>
      </c>
      <c r="D281" s="13" t="s">
        <v>59</v>
      </c>
      <c r="E281" s="13">
        <v>76108</v>
      </c>
      <c r="F281" s="25"/>
      <c r="G281" s="13">
        <v>32.820326999999999</v>
      </c>
      <c r="H281" s="13">
        <v>-97.496829000000005</v>
      </c>
      <c r="I281" s="26" t="s">
        <v>49</v>
      </c>
      <c r="J281" s="27" t="s">
        <v>35</v>
      </c>
      <c r="K281" s="25" t="s">
        <v>33</v>
      </c>
      <c r="L281" s="30"/>
      <c r="M281" s="26" t="s">
        <v>49</v>
      </c>
      <c r="N281" s="27" t="s">
        <v>33</v>
      </c>
      <c r="O281" s="30"/>
      <c r="P281" s="20" t="str">
        <f t="shared" si="4"/>
        <v>Non-Lead</v>
      </c>
      <c r="Q281" s="31"/>
      <c r="R281" s="31"/>
      <c r="S281" s="31"/>
      <c r="T281" s="22" t="s">
        <v>34</v>
      </c>
      <c r="U281" s="22"/>
      <c r="V281" s="22"/>
      <c r="W281" s="22"/>
      <c r="X281" s="32" t="str">
        <f>IF((OR((AND('[1]PWS Information'!$E$10="CWS",T281="Single Family Residence",P281="Lead")),
(AND('[1]PWS Information'!$E$10="CWS",T281="Multiple Family Residence",'[1]PWS Information'!$E$11="Yes",P281="Lead")),
(AND('[1]PWS Information'!$E$10="NTNC",P281="Lead")))),"Tier 1",
IF((OR((AND('[1]PWS Information'!$E$10="CWS",T281="Multiple Family Residence",'[1]PWS Information'!$E$11="No",P281="Lead")),
(AND('[1]PWS Information'!$E$10="CWS",T281="Other",P281="Lead")),
(AND('[1]PWS Information'!$E$10="CWS",T281="Building",P281="Lead")))),"Tier 2",
IF((OR((AND('[1]PWS Information'!$E$10="CWS",T281="Single Family Residence",P281="Galvanized Requiring Replacement")),
(AND('[1]PWS Information'!$E$10="CWS",T281="Single Family Residence",P281="Galvanized Requiring Replacement",Q281="Yes")),
(AND('[1]PWS Information'!$E$10="NTNC",P281="Galvanized Requiring Replacement")),
(AND('[1]PWS Information'!$E$10="NTNC",T281="Single Family Residence",Q281="Yes")))),"Tier 3",
IF((OR((AND('[1]PWS Information'!$E$10="CWS",T281="Single Family Residence",R281="Yes",P281="Non-Lead", I281="Non-Lead - Copper",K281="Before 1989")),
(AND('[1]PWS Information'!$E$10="CWS",T281="Single Family Residence",R281="Yes",P281="Non-Lead", M281="Non-Lead - Copper",N281="Before 1989")))),"Tier 4",
IF((OR((AND('[1]PWS Information'!$E$10="NTNC",P281="Non-Lead")),
(AND('[1]PWS Information'!$E$10="CWS",P281="Non-Lead",R281="")),
(AND('[1]PWS Information'!$E$10="CWS",P281="Non-Lead",R281="No")),
(AND('[1]PWS Information'!$E$10="CWS",P281="Non-Lead",R281="Don't Know")),
(AND('[1]PWS Information'!$E$10="CWS",P281="Non-Lead", I281="Non-Lead - Copper", R281="Yes", K281="Between 1989 and 2014")),
(AND('[1]PWS Information'!$E$10="CWS",P281="Non-Lead", I281="Non-Lead - Copper", R281="Yes", K281="After 2014")),
(AND('[1]PWS Information'!$E$10="CWS",P281="Non-Lead", I281="Non-Lead - Copper", R281="Yes", K281="Unknown")),
(AND('[1]PWS Information'!$E$10="CWS",P281="Non-Lead", M281="Non-Lead - Copper", R281="Yes", N281="Between 1989 and 2014")),
(AND('[1]PWS Information'!$E$10="CWS",P281="Non-Lead", M281="Non-Lead - Copper", R281="Yes", N281="After 2014")),
(AND('[1]PWS Information'!$E$10="CWS",P281="Non-Lead", M281="Non-Lead - Copper", R281="Yes", N281="Unknown")),
(AND('[1]PWS Information'!$E$10="CWS",P281="Unknown")),
(AND('[1]PWS Information'!$E$10="NTNC",P281="Unknown")))),"Tier 5",
"")))))</f>
        <v/>
      </c>
      <c r="Y281" s="22"/>
      <c r="Z281" s="22"/>
    </row>
    <row r="282" spans="1:26" x14ac:dyDescent="0.35">
      <c r="A282" s="13">
        <v>24402</v>
      </c>
      <c r="B282" s="13">
        <v>505</v>
      </c>
      <c r="C282" s="13" t="s">
        <v>79</v>
      </c>
      <c r="D282" s="13" t="s">
        <v>59</v>
      </c>
      <c r="E282" s="13">
        <v>76108</v>
      </c>
      <c r="F282" s="25"/>
      <c r="G282" s="13">
        <v>32.819996000000003</v>
      </c>
      <c r="H282" s="13">
        <v>-97.496560000000002</v>
      </c>
      <c r="I282" s="26" t="s">
        <v>49</v>
      </c>
      <c r="J282" s="27" t="s">
        <v>35</v>
      </c>
      <c r="K282" s="25" t="s">
        <v>33</v>
      </c>
      <c r="L282" s="30"/>
      <c r="M282" s="26" t="s">
        <v>49</v>
      </c>
      <c r="N282" s="27" t="s">
        <v>33</v>
      </c>
      <c r="O282" s="30"/>
      <c r="P282" s="20" t="str">
        <f t="shared" si="4"/>
        <v>Non-Lead</v>
      </c>
      <c r="Q282" s="31"/>
      <c r="R282" s="31"/>
      <c r="S282" s="31"/>
      <c r="T282" s="22" t="s">
        <v>34</v>
      </c>
      <c r="U282" s="22"/>
      <c r="V282" s="22"/>
      <c r="W282" s="22"/>
      <c r="X282" s="32" t="str">
        <f>IF((OR((AND('[1]PWS Information'!$E$10="CWS",T282="Single Family Residence",P282="Lead")),
(AND('[1]PWS Information'!$E$10="CWS",T282="Multiple Family Residence",'[1]PWS Information'!$E$11="Yes",P282="Lead")),
(AND('[1]PWS Information'!$E$10="NTNC",P282="Lead")))),"Tier 1",
IF((OR((AND('[1]PWS Information'!$E$10="CWS",T282="Multiple Family Residence",'[1]PWS Information'!$E$11="No",P282="Lead")),
(AND('[1]PWS Information'!$E$10="CWS",T282="Other",P282="Lead")),
(AND('[1]PWS Information'!$E$10="CWS",T282="Building",P282="Lead")))),"Tier 2",
IF((OR((AND('[1]PWS Information'!$E$10="CWS",T282="Single Family Residence",P282="Galvanized Requiring Replacement")),
(AND('[1]PWS Information'!$E$10="CWS",T282="Single Family Residence",P282="Galvanized Requiring Replacement",Q282="Yes")),
(AND('[1]PWS Information'!$E$10="NTNC",P282="Galvanized Requiring Replacement")),
(AND('[1]PWS Information'!$E$10="NTNC",T282="Single Family Residence",Q282="Yes")))),"Tier 3",
IF((OR((AND('[1]PWS Information'!$E$10="CWS",T282="Single Family Residence",R282="Yes",P282="Non-Lead", I282="Non-Lead - Copper",K282="Before 1989")),
(AND('[1]PWS Information'!$E$10="CWS",T282="Single Family Residence",R282="Yes",P282="Non-Lead", M282="Non-Lead - Copper",N282="Before 1989")))),"Tier 4",
IF((OR((AND('[1]PWS Information'!$E$10="NTNC",P282="Non-Lead")),
(AND('[1]PWS Information'!$E$10="CWS",P282="Non-Lead",R282="")),
(AND('[1]PWS Information'!$E$10="CWS",P282="Non-Lead",R282="No")),
(AND('[1]PWS Information'!$E$10="CWS",P282="Non-Lead",R282="Don't Know")),
(AND('[1]PWS Information'!$E$10="CWS",P282="Non-Lead", I282="Non-Lead - Copper", R282="Yes", K282="Between 1989 and 2014")),
(AND('[1]PWS Information'!$E$10="CWS",P282="Non-Lead", I282="Non-Lead - Copper", R282="Yes", K282="After 2014")),
(AND('[1]PWS Information'!$E$10="CWS",P282="Non-Lead", I282="Non-Lead - Copper", R282="Yes", K282="Unknown")),
(AND('[1]PWS Information'!$E$10="CWS",P282="Non-Lead", M282="Non-Lead - Copper", R282="Yes", N282="Between 1989 and 2014")),
(AND('[1]PWS Information'!$E$10="CWS",P282="Non-Lead", M282="Non-Lead - Copper", R282="Yes", N282="After 2014")),
(AND('[1]PWS Information'!$E$10="CWS",P282="Non-Lead", M282="Non-Lead - Copper", R282="Yes", N282="Unknown")),
(AND('[1]PWS Information'!$E$10="CWS",P282="Unknown")),
(AND('[1]PWS Information'!$E$10="NTNC",P282="Unknown")))),"Tier 5",
"")))))</f>
        <v/>
      </c>
      <c r="Y282" s="22"/>
      <c r="Z282" s="22"/>
    </row>
    <row r="283" spans="1:26" x14ac:dyDescent="0.35">
      <c r="A283" s="13">
        <v>24702</v>
      </c>
      <c r="B283" s="13">
        <v>508</v>
      </c>
      <c r="C283" s="13" t="s">
        <v>79</v>
      </c>
      <c r="D283" s="13" t="s">
        <v>59</v>
      </c>
      <c r="E283" s="13">
        <v>76108</v>
      </c>
      <c r="F283" s="25"/>
      <c r="G283" s="13">
        <v>32.820138</v>
      </c>
      <c r="H283" s="13">
        <v>-97.497089000000003</v>
      </c>
      <c r="I283" s="26" t="s">
        <v>49</v>
      </c>
      <c r="J283" s="27" t="s">
        <v>35</v>
      </c>
      <c r="K283" s="25" t="s">
        <v>33</v>
      </c>
      <c r="L283" s="30"/>
      <c r="M283" s="26" t="s">
        <v>49</v>
      </c>
      <c r="N283" s="27" t="s">
        <v>33</v>
      </c>
      <c r="O283" s="30"/>
      <c r="P283" s="20" t="str">
        <f t="shared" si="4"/>
        <v>Non-Lead</v>
      </c>
      <c r="Q283" s="31"/>
      <c r="R283" s="31"/>
      <c r="S283" s="31"/>
      <c r="T283" s="22" t="s">
        <v>34</v>
      </c>
      <c r="U283" s="22"/>
      <c r="V283" s="22"/>
      <c r="W283" s="22"/>
      <c r="X283" s="32" t="str">
        <f>IF((OR((AND('[1]PWS Information'!$E$10="CWS",T283="Single Family Residence",P283="Lead")),
(AND('[1]PWS Information'!$E$10="CWS",T283="Multiple Family Residence",'[1]PWS Information'!$E$11="Yes",P283="Lead")),
(AND('[1]PWS Information'!$E$10="NTNC",P283="Lead")))),"Tier 1",
IF((OR((AND('[1]PWS Information'!$E$10="CWS",T283="Multiple Family Residence",'[1]PWS Information'!$E$11="No",P283="Lead")),
(AND('[1]PWS Information'!$E$10="CWS",T283="Other",P283="Lead")),
(AND('[1]PWS Information'!$E$10="CWS",T283="Building",P283="Lead")))),"Tier 2",
IF((OR((AND('[1]PWS Information'!$E$10="CWS",T283="Single Family Residence",P283="Galvanized Requiring Replacement")),
(AND('[1]PWS Information'!$E$10="CWS",T283="Single Family Residence",P283="Galvanized Requiring Replacement",Q283="Yes")),
(AND('[1]PWS Information'!$E$10="NTNC",P283="Galvanized Requiring Replacement")),
(AND('[1]PWS Information'!$E$10="NTNC",T283="Single Family Residence",Q283="Yes")))),"Tier 3",
IF((OR((AND('[1]PWS Information'!$E$10="CWS",T283="Single Family Residence",R283="Yes",P283="Non-Lead", I283="Non-Lead - Copper",K283="Before 1989")),
(AND('[1]PWS Information'!$E$10="CWS",T283="Single Family Residence",R283="Yes",P283="Non-Lead", M283="Non-Lead - Copper",N283="Before 1989")))),"Tier 4",
IF((OR((AND('[1]PWS Information'!$E$10="NTNC",P283="Non-Lead")),
(AND('[1]PWS Information'!$E$10="CWS",P283="Non-Lead",R283="")),
(AND('[1]PWS Information'!$E$10="CWS",P283="Non-Lead",R283="No")),
(AND('[1]PWS Information'!$E$10="CWS",P283="Non-Lead",R283="Don't Know")),
(AND('[1]PWS Information'!$E$10="CWS",P283="Non-Lead", I283="Non-Lead - Copper", R283="Yes", K283="Between 1989 and 2014")),
(AND('[1]PWS Information'!$E$10="CWS",P283="Non-Lead", I283="Non-Lead - Copper", R283="Yes", K283="After 2014")),
(AND('[1]PWS Information'!$E$10="CWS",P283="Non-Lead", I283="Non-Lead - Copper", R283="Yes", K283="Unknown")),
(AND('[1]PWS Information'!$E$10="CWS",P283="Non-Lead", M283="Non-Lead - Copper", R283="Yes", N283="Between 1989 and 2014")),
(AND('[1]PWS Information'!$E$10="CWS",P283="Non-Lead", M283="Non-Lead - Copper", R283="Yes", N283="After 2014")),
(AND('[1]PWS Information'!$E$10="CWS",P283="Non-Lead", M283="Non-Lead - Copper", R283="Yes", N283="Unknown")),
(AND('[1]PWS Information'!$E$10="CWS",P283="Unknown")),
(AND('[1]PWS Information'!$E$10="NTNC",P283="Unknown")))),"Tier 5",
"")))))</f>
        <v/>
      </c>
      <c r="Y283" s="22"/>
      <c r="Z283" s="22"/>
    </row>
    <row r="284" spans="1:26" x14ac:dyDescent="0.35">
      <c r="A284" s="13">
        <v>45607</v>
      </c>
      <c r="B284" s="13">
        <v>509</v>
      </c>
      <c r="C284" s="13" t="s">
        <v>79</v>
      </c>
      <c r="D284" s="13" t="s">
        <v>59</v>
      </c>
      <c r="E284" s="13">
        <v>76108</v>
      </c>
      <c r="F284" s="25"/>
      <c r="G284" s="13">
        <v>32.819893999999998</v>
      </c>
      <c r="H284" s="13">
        <v>-97.496744000000007</v>
      </c>
      <c r="I284" s="26" t="s">
        <v>49</v>
      </c>
      <c r="J284" s="27" t="s">
        <v>35</v>
      </c>
      <c r="K284" s="25" t="s">
        <v>33</v>
      </c>
      <c r="L284" s="30"/>
      <c r="M284" s="26" t="s">
        <v>49</v>
      </c>
      <c r="N284" s="27" t="s">
        <v>33</v>
      </c>
      <c r="O284" s="30"/>
      <c r="P284" s="20" t="str">
        <f t="shared" si="4"/>
        <v>Non-Lead</v>
      </c>
      <c r="Q284" s="31"/>
      <c r="R284" s="31"/>
      <c r="S284" s="31"/>
      <c r="T284" s="22" t="s">
        <v>34</v>
      </c>
      <c r="U284" s="22"/>
      <c r="V284" s="22"/>
      <c r="W284" s="22"/>
      <c r="X284" s="32" t="str">
        <f>IF((OR((AND('[1]PWS Information'!$E$10="CWS",T284="Single Family Residence",P284="Lead")),
(AND('[1]PWS Information'!$E$10="CWS",T284="Multiple Family Residence",'[1]PWS Information'!$E$11="Yes",P284="Lead")),
(AND('[1]PWS Information'!$E$10="NTNC",P284="Lead")))),"Tier 1",
IF((OR((AND('[1]PWS Information'!$E$10="CWS",T284="Multiple Family Residence",'[1]PWS Information'!$E$11="No",P284="Lead")),
(AND('[1]PWS Information'!$E$10="CWS",T284="Other",P284="Lead")),
(AND('[1]PWS Information'!$E$10="CWS",T284="Building",P284="Lead")))),"Tier 2",
IF((OR((AND('[1]PWS Information'!$E$10="CWS",T284="Single Family Residence",P284="Galvanized Requiring Replacement")),
(AND('[1]PWS Information'!$E$10="CWS",T284="Single Family Residence",P284="Galvanized Requiring Replacement",Q284="Yes")),
(AND('[1]PWS Information'!$E$10="NTNC",P284="Galvanized Requiring Replacement")),
(AND('[1]PWS Information'!$E$10="NTNC",T284="Single Family Residence",Q284="Yes")))),"Tier 3",
IF((OR((AND('[1]PWS Information'!$E$10="CWS",T284="Single Family Residence",R284="Yes",P284="Non-Lead", I284="Non-Lead - Copper",K284="Before 1989")),
(AND('[1]PWS Information'!$E$10="CWS",T284="Single Family Residence",R284="Yes",P284="Non-Lead", M284="Non-Lead - Copper",N284="Before 1989")))),"Tier 4",
IF((OR((AND('[1]PWS Information'!$E$10="NTNC",P284="Non-Lead")),
(AND('[1]PWS Information'!$E$10="CWS",P284="Non-Lead",R284="")),
(AND('[1]PWS Information'!$E$10="CWS",P284="Non-Lead",R284="No")),
(AND('[1]PWS Information'!$E$10="CWS",P284="Non-Lead",R284="Don't Know")),
(AND('[1]PWS Information'!$E$10="CWS",P284="Non-Lead", I284="Non-Lead - Copper", R284="Yes", K284="Between 1989 and 2014")),
(AND('[1]PWS Information'!$E$10="CWS",P284="Non-Lead", I284="Non-Lead - Copper", R284="Yes", K284="After 2014")),
(AND('[1]PWS Information'!$E$10="CWS",P284="Non-Lead", I284="Non-Lead - Copper", R284="Yes", K284="Unknown")),
(AND('[1]PWS Information'!$E$10="CWS",P284="Non-Lead", M284="Non-Lead - Copper", R284="Yes", N284="Between 1989 and 2014")),
(AND('[1]PWS Information'!$E$10="CWS",P284="Non-Lead", M284="Non-Lead - Copper", R284="Yes", N284="After 2014")),
(AND('[1]PWS Information'!$E$10="CWS",P284="Non-Lead", M284="Non-Lead - Copper", R284="Yes", N284="Unknown")),
(AND('[1]PWS Information'!$E$10="CWS",P284="Unknown")),
(AND('[1]PWS Information'!$E$10="NTNC",P284="Unknown")))),"Tier 5",
"")))))</f>
        <v/>
      </c>
      <c r="Y284" s="22"/>
      <c r="Z284" s="22"/>
    </row>
    <row r="285" spans="1:26" ht="29" x14ac:dyDescent="0.35">
      <c r="A285" s="13">
        <v>25000</v>
      </c>
      <c r="B285" s="13">
        <v>513</v>
      </c>
      <c r="C285" s="13" t="s">
        <v>79</v>
      </c>
      <c r="D285" s="13" t="s">
        <v>59</v>
      </c>
      <c r="E285" s="13">
        <v>76108</v>
      </c>
      <c r="F285" s="25"/>
      <c r="G285" s="13">
        <v>32.819705999999996</v>
      </c>
      <c r="H285" s="13">
        <v>-97.496955999999997</v>
      </c>
      <c r="I285" s="26" t="s">
        <v>49</v>
      </c>
      <c r="J285" s="27" t="s">
        <v>35</v>
      </c>
      <c r="K285" s="25" t="s">
        <v>33</v>
      </c>
      <c r="L285" s="30"/>
      <c r="M285" s="26" t="s">
        <v>52</v>
      </c>
      <c r="N285" s="27" t="s">
        <v>38</v>
      </c>
      <c r="O285" s="30"/>
      <c r="P285" s="20" t="str">
        <f t="shared" si="4"/>
        <v>Non-Lead</v>
      </c>
      <c r="Q285" s="31"/>
      <c r="R285" s="31"/>
      <c r="S285" s="31"/>
      <c r="T285" s="22" t="s">
        <v>34</v>
      </c>
      <c r="U285" s="22"/>
      <c r="V285" s="22"/>
      <c r="W285" s="22"/>
      <c r="X285" s="32" t="str">
        <f>IF((OR((AND('[1]PWS Information'!$E$10="CWS",T285="Single Family Residence",P285="Lead")),
(AND('[1]PWS Information'!$E$10="CWS",T285="Multiple Family Residence",'[1]PWS Information'!$E$11="Yes",P285="Lead")),
(AND('[1]PWS Information'!$E$10="NTNC",P285="Lead")))),"Tier 1",
IF((OR((AND('[1]PWS Information'!$E$10="CWS",T285="Multiple Family Residence",'[1]PWS Information'!$E$11="No",P285="Lead")),
(AND('[1]PWS Information'!$E$10="CWS",T285="Other",P285="Lead")),
(AND('[1]PWS Information'!$E$10="CWS",T285="Building",P285="Lead")))),"Tier 2",
IF((OR((AND('[1]PWS Information'!$E$10="CWS",T285="Single Family Residence",P285="Galvanized Requiring Replacement")),
(AND('[1]PWS Information'!$E$10="CWS",T285="Single Family Residence",P285="Galvanized Requiring Replacement",Q285="Yes")),
(AND('[1]PWS Information'!$E$10="NTNC",P285="Galvanized Requiring Replacement")),
(AND('[1]PWS Information'!$E$10="NTNC",T285="Single Family Residence",Q285="Yes")))),"Tier 3",
IF((OR((AND('[1]PWS Information'!$E$10="CWS",T285="Single Family Residence",R285="Yes",P285="Non-Lead", I285="Non-Lead - Copper",K285="Before 1989")),
(AND('[1]PWS Information'!$E$10="CWS",T285="Single Family Residence",R285="Yes",P285="Non-Lead", M285="Non-Lead - Copper",N285="Before 1989")))),"Tier 4",
IF((OR((AND('[1]PWS Information'!$E$10="NTNC",P285="Non-Lead")),
(AND('[1]PWS Information'!$E$10="CWS",P285="Non-Lead",R285="")),
(AND('[1]PWS Information'!$E$10="CWS",P285="Non-Lead",R285="No")),
(AND('[1]PWS Information'!$E$10="CWS",P285="Non-Lead",R285="Don't Know")),
(AND('[1]PWS Information'!$E$10="CWS",P285="Non-Lead", I285="Non-Lead - Copper", R285="Yes", K285="Between 1989 and 2014")),
(AND('[1]PWS Information'!$E$10="CWS",P285="Non-Lead", I285="Non-Lead - Copper", R285="Yes", K285="After 2014")),
(AND('[1]PWS Information'!$E$10="CWS",P285="Non-Lead", I285="Non-Lead - Copper", R285="Yes", K285="Unknown")),
(AND('[1]PWS Information'!$E$10="CWS",P285="Non-Lead", M285="Non-Lead - Copper", R285="Yes", N285="Between 1989 and 2014")),
(AND('[1]PWS Information'!$E$10="CWS",P285="Non-Lead", M285="Non-Lead - Copper", R285="Yes", N285="After 2014")),
(AND('[1]PWS Information'!$E$10="CWS",P285="Non-Lead", M285="Non-Lead - Copper", R285="Yes", N285="Unknown")),
(AND('[1]PWS Information'!$E$10="CWS",P285="Unknown")),
(AND('[1]PWS Information'!$E$10="NTNC",P285="Unknown")))),"Tier 5",
"")))))</f>
        <v/>
      </c>
      <c r="Y285" s="22"/>
      <c r="Z285" s="22"/>
    </row>
    <row r="286" spans="1:26" ht="29" x14ac:dyDescent="0.35">
      <c r="A286" s="13">
        <v>87601</v>
      </c>
      <c r="B286" s="13">
        <v>517</v>
      </c>
      <c r="C286" s="13" t="s">
        <v>79</v>
      </c>
      <c r="D286" s="13" t="s">
        <v>59</v>
      </c>
      <c r="E286" s="13">
        <v>76108</v>
      </c>
      <c r="F286" s="25"/>
      <c r="G286" s="13">
        <v>32.819564999999997</v>
      </c>
      <c r="H286" s="13">
        <v>-97.497124999999997</v>
      </c>
      <c r="I286" s="26" t="s">
        <v>49</v>
      </c>
      <c r="J286" s="27" t="s">
        <v>35</v>
      </c>
      <c r="K286" s="25" t="s">
        <v>33</v>
      </c>
      <c r="L286" s="30"/>
      <c r="M286" s="26" t="s">
        <v>52</v>
      </c>
      <c r="N286" s="27" t="s">
        <v>38</v>
      </c>
      <c r="O286" s="30"/>
      <c r="P286" s="20" t="str">
        <f t="shared" si="4"/>
        <v>Non-Lead</v>
      </c>
      <c r="Q286" s="31"/>
      <c r="R286" s="31"/>
      <c r="S286" s="31"/>
      <c r="T286" s="22" t="s">
        <v>34</v>
      </c>
      <c r="U286" s="22"/>
      <c r="V286" s="22"/>
      <c r="W286" s="22"/>
      <c r="X286" s="32" t="str">
        <f>IF((OR((AND('[1]PWS Information'!$E$10="CWS",T286="Single Family Residence",P286="Lead")),
(AND('[1]PWS Information'!$E$10="CWS",T286="Multiple Family Residence",'[1]PWS Information'!$E$11="Yes",P286="Lead")),
(AND('[1]PWS Information'!$E$10="NTNC",P286="Lead")))),"Tier 1",
IF((OR((AND('[1]PWS Information'!$E$10="CWS",T286="Multiple Family Residence",'[1]PWS Information'!$E$11="No",P286="Lead")),
(AND('[1]PWS Information'!$E$10="CWS",T286="Other",P286="Lead")),
(AND('[1]PWS Information'!$E$10="CWS",T286="Building",P286="Lead")))),"Tier 2",
IF((OR((AND('[1]PWS Information'!$E$10="CWS",T286="Single Family Residence",P286="Galvanized Requiring Replacement")),
(AND('[1]PWS Information'!$E$10="CWS",T286="Single Family Residence",P286="Galvanized Requiring Replacement",Q286="Yes")),
(AND('[1]PWS Information'!$E$10="NTNC",P286="Galvanized Requiring Replacement")),
(AND('[1]PWS Information'!$E$10="NTNC",T286="Single Family Residence",Q286="Yes")))),"Tier 3",
IF((OR((AND('[1]PWS Information'!$E$10="CWS",T286="Single Family Residence",R286="Yes",P286="Non-Lead", I286="Non-Lead - Copper",K286="Before 1989")),
(AND('[1]PWS Information'!$E$10="CWS",T286="Single Family Residence",R286="Yes",P286="Non-Lead", M286="Non-Lead - Copper",N286="Before 1989")))),"Tier 4",
IF((OR((AND('[1]PWS Information'!$E$10="NTNC",P286="Non-Lead")),
(AND('[1]PWS Information'!$E$10="CWS",P286="Non-Lead",R286="")),
(AND('[1]PWS Information'!$E$10="CWS",P286="Non-Lead",R286="No")),
(AND('[1]PWS Information'!$E$10="CWS",P286="Non-Lead",R286="Don't Know")),
(AND('[1]PWS Information'!$E$10="CWS",P286="Non-Lead", I286="Non-Lead - Copper", R286="Yes", K286="Between 1989 and 2014")),
(AND('[1]PWS Information'!$E$10="CWS",P286="Non-Lead", I286="Non-Lead - Copper", R286="Yes", K286="After 2014")),
(AND('[1]PWS Information'!$E$10="CWS",P286="Non-Lead", I286="Non-Lead - Copper", R286="Yes", K286="Unknown")),
(AND('[1]PWS Information'!$E$10="CWS",P286="Non-Lead", M286="Non-Lead - Copper", R286="Yes", N286="Between 1989 and 2014")),
(AND('[1]PWS Information'!$E$10="CWS",P286="Non-Lead", M286="Non-Lead - Copper", R286="Yes", N286="After 2014")),
(AND('[1]PWS Information'!$E$10="CWS",P286="Non-Lead", M286="Non-Lead - Copper", R286="Yes", N286="Unknown")),
(AND('[1]PWS Information'!$E$10="CWS",P286="Unknown")),
(AND('[1]PWS Information'!$E$10="NTNC",P286="Unknown")))),"Tier 5",
"")))))</f>
        <v/>
      </c>
      <c r="Y286" s="22"/>
      <c r="Z286" s="22"/>
    </row>
    <row r="287" spans="1:26" x14ac:dyDescent="0.35">
      <c r="A287" s="13">
        <v>24800</v>
      </c>
      <c r="B287" s="13">
        <v>520</v>
      </c>
      <c r="C287" s="13" t="s">
        <v>79</v>
      </c>
      <c r="D287" s="13" t="s">
        <v>59</v>
      </c>
      <c r="E287" s="13">
        <v>76108</v>
      </c>
      <c r="F287" s="25"/>
      <c r="G287" s="13">
        <v>32.819992999999997</v>
      </c>
      <c r="H287" s="13">
        <v>-97.497293999999997</v>
      </c>
      <c r="I287" s="26" t="s">
        <v>49</v>
      </c>
      <c r="J287" s="27" t="s">
        <v>35</v>
      </c>
      <c r="K287" s="25" t="s">
        <v>33</v>
      </c>
      <c r="L287" s="30"/>
      <c r="M287" s="26" t="s">
        <v>49</v>
      </c>
      <c r="N287" s="27" t="s">
        <v>33</v>
      </c>
      <c r="O287" s="30"/>
      <c r="P287" s="20" t="str">
        <f t="shared" si="4"/>
        <v>Non-Lead</v>
      </c>
      <c r="Q287" s="31"/>
      <c r="R287" s="31"/>
      <c r="S287" s="31"/>
      <c r="T287" s="22" t="s">
        <v>34</v>
      </c>
      <c r="U287" s="22"/>
      <c r="V287" s="22"/>
      <c r="W287" s="22"/>
      <c r="X287" s="32" t="str">
        <f>IF((OR((AND('[1]PWS Information'!$E$10="CWS",T287="Single Family Residence",P287="Lead")),
(AND('[1]PWS Information'!$E$10="CWS",T287="Multiple Family Residence",'[1]PWS Information'!$E$11="Yes",P287="Lead")),
(AND('[1]PWS Information'!$E$10="NTNC",P287="Lead")))),"Tier 1",
IF((OR((AND('[1]PWS Information'!$E$10="CWS",T287="Multiple Family Residence",'[1]PWS Information'!$E$11="No",P287="Lead")),
(AND('[1]PWS Information'!$E$10="CWS",T287="Other",P287="Lead")),
(AND('[1]PWS Information'!$E$10="CWS",T287="Building",P287="Lead")))),"Tier 2",
IF((OR((AND('[1]PWS Information'!$E$10="CWS",T287="Single Family Residence",P287="Galvanized Requiring Replacement")),
(AND('[1]PWS Information'!$E$10="CWS",T287="Single Family Residence",P287="Galvanized Requiring Replacement",Q287="Yes")),
(AND('[1]PWS Information'!$E$10="NTNC",P287="Galvanized Requiring Replacement")),
(AND('[1]PWS Information'!$E$10="NTNC",T287="Single Family Residence",Q287="Yes")))),"Tier 3",
IF((OR((AND('[1]PWS Information'!$E$10="CWS",T287="Single Family Residence",R287="Yes",P287="Non-Lead", I287="Non-Lead - Copper",K287="Before 1989")),
(AND('[1]PWS Information'!$E$10="CWS",T287="Single Family Residence",R287="Yes",P287="Non-Lead", M287="Non-Lead - Copper",N287="Before 1989")))),"Tier 4",
IF((OR((AND('[1]PWS Information'!$E$10="NTNC",P287="Non-Lead")),
(AND('[1]PWS Information'!$E$10="CWS",P287="Non-Lead",R287="")),
(AND('[1]PWS Information'!$E$10="CWS",P287="Non-Lead",R287="No")),
(AND('[1]PWS Information'!$E$10="CWS",P287="Non-Lead",R287="Don't Know")),
(AND('[1]PWS Information'!$E$10="CWS",P287="Non-Lead", I287="Non-Lead - Copper", R287="Yes", K287="Between 1989 and 2014")),
(AND('[1]PWS Information'!$E$10="CWS",P287="Non-Lead", I287="Non-Lead - Copper", R287="Yes", K287="After 2014")),
(AND('[1]PWS Information'!$E$10="CWS",P287="Non-Lead", I287="Non-Lead - Copper", R287="Yes", K287="Unknown")),
(AND('[1]PWS Information'!$E$10="CWS",P287="Non-Lead", M287="Non-Lead - Copper", R287="Yes", N287="Between 1989 and 2014")),
(AND('[1]PWS Information'!$E$10="CWS",P287="Non-Lead", M287="Non-Lead - Copper", R287="Yes", N287="After 2014")),
(AND('[1]PWS Information'!$E$10="CWS",P287="Non-Lead", M287="Non-Lead - Copper", R287="Yes", N287="Unknown")),
(AND('[1]PWS Information'!$E$10="CWS",P287="Unknown")),
(AND('[1]PWS Information'!$E$10="NTNC",P287="Unknown")))),"Tier 5",
"")))))</f>
        <v/>
      </c>
      <c r="Y287" s="22"/>
      <c r="Z287" s="22"/>
    </row>
    <row r="288" spans="1:26" x14ac:dyDescent="0.35">
      <c r="A288" s="13">
        <v>25400</v>
      </c>
      <c r="B288" s="13">
        <v>521</v>
      </c>
      <c r="C288" s="13" t="s">
        <v>79</v>
      </c>
      <c r="D288" s="13" t="s">
        <v>59</v>
      </c>
      <c r="E288" s="13">
        <v>76108</v>
      </c>
      <c r="F288" s="25"/>
      <c r="G288" s="13">
        <v>32.819302999999998</v>
      </c>
      <c r="H288" s="13">
        <v>-97.497281999999998</v>
      </c>
      <c r="I288" s="26" t="s">
        <v>49</v>
      </c>
      <c r="J288" s="27" t="s">
        <v>35</v>
      </c>
      <c r="K288" s="25" t="s">
        <v>33</v>
      </c>
      <c r="L288" s="30"/>
      <c r="M288" s="26" t="s">
        <v>49</v>
      </c>
      <c r="N288" s="27" t="s">
        <v>33</v>
      </c>
      <c r="O288" s="30"/>
      <c r="P288" s="20" t="str">
        <f t="shared" si="4"/>
        <v>Non-Lead</v>
      </c>
      <c r="Q288" s="31"/>
      <c r="R288" s="31"/>
      <c r="S288" s="31"/>
      <c r="T288" s="22" t="s">
        <v>34</v>
      </c>
      <c r="U288" s="22"/>
      <c r="V288" s="22"/>
      <c r="W288" s="22"/>
      <c r="X288" s="32" t="str">
        <f>IF((OR((AND('[1]PWS Information'!$E$10="CWS",T288="Single Family Residence",P288="Lead")),
(AND('[1]PWS Information'!$E$10="CWS",T288="Multiple Family Residence",'[1]PWS Information'!$E$11="Yes",P288="Lead")),
(AND('[1]PWS Information'!$E$10="NTNC",P288="Lead")))),"Tier 1",
IF((OR((AND('[1]PWS Information'!$E$10="CWS",T288="Multiple Family Residence",'[1]PWS Information'!$E$11="No",P288="Lead")),
(AND('[1]PWS Information'!$E$10="CWS",T288="Other",P288="Lead")),
(AND('[1]PWS Information'!$E$10="CWS",T288="Building",P288="Lead")))),"Tier 2",
IF((OR((AND('[1]PWS Information'!$E$10="CWS",T288="Single Family Residence",P288="Galvanized Requiring Replacement")),
(AND('[1]PWS Information'!$E$10="CWS",T288="Single Family Residence",P288="Galvanized Requiring Replacement",Q288="Yes")),
(AND('[1]PWS Information'!$E$10="NTNC",P288="Galvanized Requiring Replacement")),
(AND('[1]PWS Information'!$E$10="NTNC",T288="Single Family Residence",Q288="Yes")))),"Tier 3",
IF((OR((AND('[1]PWS Information'!$E$10="CWS",T288="Single Family Residence",R288="Yes",P288="Non-Lead", I288="Non-Lead - Copper",K288="Before 1989")),
(AND('[1]PWS Information'!$E$10="CWS",T288="Single Family Residence",R288="Yes",P288="Non-Lead", M288="Non-Lead - Copper",N288="Before 1989")))),"Tier 4",
IF((OR((AND('[1]PWS Information'!$E$10="NTNC",P288="Non-Lead")),
(AND('[1]PWS Information'!$E$10="CWS",P288="Non-Lead",R288="")),
(AND('[1]PWS Information'!$E$10="CWS",P288="Non-Lead",R288="No")),
(AND('[1]PWS Information'!$E$10="CWS",P288="Non-Lead",R288="Don't Know")),
(AND('[1]PWS Information'!$E$10="CWS",P288="Non-Lead", I288="Non-Lead - Copper", R288="Yes", K288="Between 1989 and 2014")),
(AND('[1]PWS Information'!$E$10="CWS",P288="Non-Lead", I288="Non-Lead - Copper", R288="Yes", K288="After 2014")),
(AND('[1]PWS Information'!$E$10="CWS",P288="Non-Lead", I288="Non-Lead - Copper", R288="Yes", K288="Unknown")),
(AND('[1]PWS Information'!$E$10="CWS",P288="Non-Lead", M288="Non-Lead - Copper", R288="Yes", N288="Between 1989 and 2014")),
(AND('[1]PWS Information'!$E$10="CWS",P288="Non-Lead", M288="Non-Lead - Copper", R288="Yes", N288="After 2014")),
(AND('[1]PWS Information'!$E$10="CWS",P288="Non-Lead", M288="Non-Lead - Copper", R288="Yes", N288="Unknown")),
(AND('[1]PWS Information'!$E$10="CWS",P288="Unknown")),
(AND('[1]PWS Information'!$E$10="NTNC",P288="Unknown")))),"Tier 5",
"")))))</f>
        <v/>
      </c>
      <c r="Y288" s="22"/>
      <c r="Z288" s="22"/>
    </row>
    <row r="289" spans="1:26" x14ac:dyDescent="0.35">
      <c r="A289" s="13">
        <v>24905</v>
      </c>
      <c r="B289" s="13">
        <v>524</v>
      </c>
      <c r="C289" s="13" t="s">
        <v>79</v>
      </c>
      <c r="D289" s="13" t="s">
        <v>59</v>
      </c>
      <c r="E289" s="13">
        <v>76108</v>
      </c>
      <c r="F289" s="25"/>
      <c r="G289" s="13">
        <v>32.819805000000002</v>
      </c>
      <c r="H289" s="13">
        <v>-97.497506000000001</v>
      </c>
      <c r="I289" s="26" t="s">
        <v>49</v>
      </c>
      <c r="J289" s="27" t="s">
        <v>35</v>
      </c>
      <c r="K289" s="25" t="s">
        <v>33</v>
      </c>
      <c r="L289" s="30"/>
      <c r="M289" s="26" t="s">
        <v>49</v>
      </c>
      <c r="N289" s="27" t="s">
        <v>33</v>
      </c>
      <c r="O289" s="30"/>
      <c r="P289" s="20" t="str">
        <f t="shared" si="4"/>
        <v>Non-Lead</v>
      </c>
      <c r="Q289" s="31"/>
      <c r="R289" s="31"/>
      <c r="S289" s="31"/>
      <c r="T289" s="22" t="s">
        <v>34</v>
      </c>
      <c r="U289" s="22"/>
      <c r="V289" s="22"/>
      <c r="W289" s="22"/>
      <c r="X289" s="32" t="str">
        <f>IF((OR((AND('[1]PWS Information'!$E$10="CWS",T289="Single Family Residence",P289="Lead")),
(AND('[1]PWS Information'!$E$10="CWS",T289="Multiple Family Residence",'[1]PWS Information'!$E$11="Yes",P289="Lead")),
(AND('[1]PWS Information'!$E$10="NTNC",P289="Lead")))),"Tier 1",
IF((OR((AND('[1]PWS Information'!$E$10="CWS",T289="Multiple Family Residence",'[1]PWS Information'!$E$11="No",P289="Lead")),
(AND('[1]PWS Information'!$E$10="CWS",T289="Other",P289="Lead")),
(AND('[1]PWS Information'!$E$10="CWS",T289="Building",P289="Lead")))),"Tier 2",
IF((OR((AND('[1]PWS Information'!$E$10="CWS",T289="Single Family Residence",P289="Galvanized Requiring Replacement")),
(AND('[1]PWS Information'!$E$10="CWS",T289="Single Family Residence",P289="Galvanized Requiring Replacement",Q289="Yes")),
(AND('[1]PWS Information'!$E$10="NTNC",P289="Galvanized Requiring Replacement")),
(AND('[1]PWS Information'!$E$10="NTNC",T289="Single Family Residence",Q289="Yes")))),"Tier 3",
IF((OR((AND('[1]PWS Information'!$E$10="CWS",T289="Single Family Residence",R289="Yes",P289="Non-Lead", I289="Non-Lead - Copper",K289="Before 1989")),
(AND('[1]PWS Information'!$E$10="CWS",T289="Single Family Residence",R289="Yes",P289="Non-Lead", M289="Non-Lead - Copper",N289="Before 1989")))),"Tier 4",
IF((OR((AND('[1]PWS Information'!$E$10="NTNC",P289="Non-Lead")),
(AND('[1]PWS Information'!$E$10="CWS",P289="Non-Lead",R289="")),
(AND('[1]PWS Information'!$E$10="CWS",P289="Non-Lead",R289="No")),
(AND('[1]PWS Information'!$E$10="CWS",P289="Non-Lead",R289="Don't Know")),
(AND('[1]PWS Information'!$E$10="CWS",P289="Non-Lead", I289="Non-Lead - Copper", R289="Yes", K289="Between 1989 and 2014")),
(AND('[1]PWS Information'!$E$10="CWS",P289="Non-Lead", I289="Non-Lead - Copper", R289="Yes", K289="After 2014")),
(AND('[1]PWS Information'!$E$10="CWS",P289="Non-Lead", I289="Non-Lead - Copper", R289="Yes", K289="Unknown")),
(AND('[1]PWS Information'!$E$10="CWS",P289="Non-Lead", M289="Non-Lead - Copper", R289="Yes", N289="Between 1989 and 2014")),
(AND('[1]PWS Information'!$E$10="CWS",P289="Non-Lead", M289="Non-Lead - Copper", R289="Yes", N289="After 2014")),
(AND('[1]PWS Information'!$E$10="CWS",P289="Non-Lead", M289="Non-Lead - Copper", R289="Yes", N289="Unknown")),
(AND('[1]PWS Information'!$E$10="CWS",P289="Unknown")),
(AND('[1]PWS Information'!$E$10="NTNC",P289="Unknown")))),"Tier 5",
"")))))</f>
        <v/>
      </c>
      <c r="Y289" s="22"/>
      <c r="Z289" s="22"/>
    </row>
    <row r="290" spans="1:26" x14ac:dyDescent="0.35">
      <c r="A290" s="13">
        <v>25500</v>
      </c>
      <c r="B290" s="13">
        <v>525</v>
      </c>
      <c r="C290" s="13" t="s">
        <v>79</v>
      </c>
      <c r="D290" s="13" t="s">
        <v>59</v>
      </c>
      <c r="E290" s="13">
        <v>76108</v>
      </c>
      <c r="F290" s="25"/>
      <c r="G290" s="13">
        <v>32.819153</v>
      </c>
      <c r="H290" s="13">
        <v>-97.497421000000003</v>
      </c>
      <c r="I290" s="26" t="s">
        <v>49</v>
      </c>
      <c r="J290" s="27" t="s">
        <v>35</v>
      </c>
      <c r="K290" s="25" t="s">
        <v>33</v>
      </c>
      <c r="L290" s="30"/>
      <c r="M290" s="26" t="s">
        <v>49</v>
      </c>
      <c r="N290" s="27" t="s">
        <v>33</v>
      </c>
      <c r="O290" s="30"/>
      <c r="P290" s="20" t="str">
        <f t="shared" si="4"/>
        <v>Non-Lead</v>
      </c>
      <c r="Q290" s="31"/>
      <c r="R290" s="31"/>
      <c r="S290" s="31"/>
      <c r="T290" s="22" t="s">
        <v>34</v>
      </c>
      <c r="U290" s="22"/>
      <c r="V290" s="22"/>
      <c r="W290" s="22"/>
      <c r="X290" s="32" t="str">
        <f>IF((OR((AND('[1]PWS Information'!$E$10="CWS",T290="Single Family Residence",P290="Lead")),
(AND('[1]PWS Information'!$E$10="CWS",T290="Multiple Family Residence",'[1]PWS Information'!$E$11="Yes",P290="Lead")),
(AND('[1]PWS Information'!$E$10="NTNC",P290="Lead")))),"Tier 1",
IF((OR((AND('[1]PWS Information'!$E$10="CWS",T290="Multiple Family Residence",'[1]PWS Information'!$E$11="No",P290="Lead")),
(AND('[1]PWS Information'!$E$10="CWS",T290="Other",P290="Lead")),
(AND('[1]PWS Information'!$E$10="CWS",T290="Building",P290="Lead")))),"Tier 2",
IF((OR((AND('[1]PWS Information'!$E$10="CWS",T290="Single Family Residence",P290="Galvanized Requiring Replacement")),
(AND('[1]PWS Information'!$E$10="CWS",T290="Single Family Residence",P290="Galvanized Requiring Replacement",Q290="Yes")),
(AND('[1]PWS Information'!$E$10="NTNC",P290="Galvanized Requiring Replacement")),
(AND('[1]PWS Information'!$E$10="NTNC",T290="Single Family Residence",Q290="Yes")))),"Tier 3",
IF((OR((AND('[1]PWS Information'!$E$10="CWS",T290="Single Family Residence",R290="Yes",P290="Non-Lead", I290="Non-Lead - Copper",K290="Before 1989")),
(AND('[1]PWS Information'!$E$10="CWS",T290="Single Family Residence",R290="Yes",P290="Non-Lead", M290="Non-Lead - Copper",N290="Before 1989")))),"Tier 4",
IF((OR((AND('[1]PWS Information'!$E$10="NTNC",P290="Non-Lead")),
(AND('[1]PWS Information'!$E$10="CWS",P290="Non-Lead",R290="")),
(AND('[1]PWS Information'!$E$10="CWS",P290="Non-Lead",R290="No")),
(AND('[1]PWS Information'!$E$10="CWS",P290="Non-Lead",R290="Don't Know")),
(AND('[1]PWS Information'!$E$10="CWS",P290="Non-Lead", I290="Non-Lead - Copper", R290="Yes", K290="Between 1989 and 2014")),
(AND('[1]PWS Information'!$E$10="CWS",P290="Non-Lead", I290="Non-Lead - Copper", R290="Yes", K290="After 2014")),
(AND('[1]PWS Information'!$E$10="CWS",P290="Non-Lead", I290="Non-Lead - Copper", R290="Yes", K290="Unknown")),
(AND('[1]PWS Information'!$E$10="CWS",P290="Non-Lead", M290="Non-Lead - Copper", R290="Yes", N290="Between 1989 and 2014")),
(AND('[1]PWS Information'!$E$10="CWS",P290="Non-Lead", M290="Non-Lead - Copper", R290="Yes", N290="After 2014")),
(AND('[1]PWS Information'!$E$10="CWS",P290="Non-Lead", M290="Non-Lead - Copper", R290="Yes", N290="Unknown")),
(AND('[1]PWS Information'!$E$10="CWS",P290="Unknown")),
(AND('[1]PWS Information'!$E$10="NTNC",P290="Unknown")))),"Tier 5",
"")))))</f>
        <v/>
      </c>
      <c r="Y290" s="22"/>
      <c r="Z290" s="22"/>
    </row>
    <row r="291" spans="1:26" x14ac:dyDescent="0.35">
      <c r="A291" s="13">
        <v>25203</v>
      </c>
      <c r="B291" s="13">
        <v>528</v>
      </c>
      <c r="C291" s="13" t="s">
        <v>79</v>
      </c>
      <c r="D291" s="13" t="s">
        <v>59</v>
      </c>
      <c r="E291" s="13">
        <v>76108</v>
      </c>
      <c r="F291" s="25"/>
      <c r="G291" s="13">
        <v>32.819578</v>
      </c>
      <c r="H291" s="13">
        <v>-97.497640000000004</v>
      </c>
      <c r="I291" s="26" t="s">
        <v>49</v>
      </c>
      <c r="J291" s="27" t="s">
        <v>35</v>
      </c>
      <c r="K291" s="25" t="s">
        <v>33</v>
      </c>
      <c r="L291" s="30"/>
      <c r="M291" s="26" t="s">
        <v>49</v>
      </c>
      <c r="N291" s="27" t="s">
        <v>33</v>
      </c>
      <c r="O291" s="30"/>
      <c r="P291" s="20" t="str">
        <f t="shared" si="4"/>
        <v>Non-Lead</v>
      </c>
      <c r="Q291" s="31"/>
      <c r="R291" s="31"/>
      <c r="S291" s="31"/>
      <c r="T291" s="22" t="s">
        <v>34</v>
      </c>
      <c r="U291" s="22"/>
      <c r="V291" s="22"/>
      <c r="W291" s="22"/>
      <c r="X291" s="32" t="str">
        <f>IF((OR((AND('[1]PWS Information'!$E$10="CWS",T291="Single Family Residence",P291="Lead")),
(AND('[1]PWS Information'!$E$10="CWS",T291="Multiple Family Residence",'[1]PWS Information'!$E$11="Yes",P291="Lead")),
(AND('[1]PWS Information'!$E$10="NTNC",P291="Lead")))),"Tier 1",
IF((OR((AND('[1]PWS Information'!$E$10="CWS",T291="Multiple Family Residence",'[1]PWS Information'!$E$11="No",P291="Lead")),
(AND('[1]PWS Information'!$E$10="CWS",T291="Other",P291="Lead")),
(AND('[1]PWS Information'!$E$10="CWS",T291="Building",P291="Lead")))),"Tier 2",
IF((OR((AND('[1]PWS Information'!$E$10="CWS",T291="Single Family Residence",P291="Galvanized Requiring Replacement")),
(AND('[1]PWS Information'!$E$10="CWS",T291="Single Family Residence",P291="Galvanized Requiring Replacement",Q291="Yes")),
(AND('[1]PWS Information'!$E$10="NTNC",P291="Galvanized Requiring Replacement")),
(AND('[1]PWS Information'!$E$10="NTNC",T291="Single Family Residence",Q291="Yes")))),"Tier 3",
IF((OR((AND('[1]PWS Information'!$E$10="CWS",T291="Single Family Residence",R291="Yes",P291="Non-Lead", I291="Non-Lead - Copper",K291="Before 1989")),
(AND('[1]PWS Information'!$E$10="CWS",T291="Single Family Residence",R291="Yes",P291="Non-Lead", M291="Non-Lead - Copper",N291="Before 1989")))),"Tier 4",
IF((OR((AND('[1]PWS Information'!$E$10="NTNC",P291="Non-Lead")),
(AND('[1]PWS Information'!$E$10="CWS",P291="Non-Lead",R291="")),
(AND('[1]PWS Information'!$E$10="CWS",P291="Non-Lead",R291="No")),
(AND('[1]PWS Information'!$E$10="CWS",P291="Non-Lead",R291="Don't Know")),
(AND('[1]PWS Information'!$E$10="CWS",P291="Non-Lead", I291="Non-Lead - Copper", R291="Yes", K291="Between 1989 and 2014")),
(AND('[1]PWS Information'!$E$10="CWS",P291="Non-Lead", I291="Non-Lead - Copper", R291="Yes", K291="After 2014")),
(AND('[1]PWS Information'!$E$10="CWS",P291="Non-Lead", I291="Non-Lead - Copper", R291="Yes", K291="Unknown")),
(AND('[1]PWS Information'!$E$10="CWS",P291="Non-Lead", M291="Non-Lead - Copper", R291="Yes", N291="Between 1989 and 2014")),
(AND('[1]PWS Information'!$E$10="CWS",P291="Non-Lead", M291="Non-Lead - Copper", R291="Yes", N291="After 2014")),
(AND('[1]PWS Information'!$E$10="CWS",P291="Non-Lead", M291="Non-Lead - Copper", R291="Yes", N291="Unknown")),
(AND('[1]PWS Information'!$E$10="CWS",P291="Unknown")),
(AND('[1]PWS Information'!$E$10="NTNC",P291="Unknown")))),"Tier 5",
"")))))</f>
        <v/>
      </c>
      <c r="Y291" s="22"/>
      <c r="Z291" s="22"/>
    </row>
    <row r="292" spans="1:26" x14ac:dyDescent="0.35">
      <c r="A292" s="13">
        <v>54800</v>
      </c>
      <c r="B292" s="13">
        <v>529</v>
      </c>
      <c r="C292" s="13" t="s">
        <v>79</v>
      </c>
      <c r="D292" s="13" t="s">
        <v>59</v>
      </c>
      <c r="E292" s="13">
        <v>76108</v>
      </c>
      <c r="F292" s="25"/>
      <c r="G292" s="13">
        <v>32.818885000000002</v>
      </c>
      <c r="H292" s="13">
        <v>-97.497615999999994</v>
      </c>
      <c r="I292" s="26" t="s">
        <v>49</v>
      </c>
      <c r="J292" s="27" t="s">
        <v>35</v>
      </c>
      <c r="K292" s="25" t="s">
        <v>33</v>
      </c>
      <c r="L292" s="30"/>
      <c r="M292" s="26" t="s">
        <v>49</v>
      </c>
      <c r="N292" s="27" t="s">
        <v>33</v>
      </c>
      <c r="O292" s="30"/>
      <c r="P292" s="20" t="str">
        <f t="shared" si="4"/>
        <v>Non-Lead</v>
      </c>
      <c r="Q292" s="31"/>
      <c r="R292" s="31"/>
      <c r="S292" s="31"/>
      <c r="T292" s="22" t="s">
        <v>34</v>
      </c>
      <c r="U292" s="22"/>
      <c r="V292" s="22"/>
      <c r="W292" s="22"/>
      <c r="X292" s="32" t="str">
        <f>IF((OR((AND('[1]PWS Information'!$E$10="CWS",T292="Single Family Residence",P292="Lead")),
(AND('[1]PWS Information'!$E$10="CWS",T292="Multiple Family Residence",'[1]PWS Information'!$E$11="Yes",P292="Lead")),
(AND('[1]PWS Information'!$E$10="NTNC",P292="Lead")))),"Tier 1",
IF((OR((AND('[1]PWS Information'!$E$10="CWS",T292="Multiple Family Residence",'[1]PWS Information'!$E$11="No",P292="Lead")),
(AND('[1]PWS Information'!$E$10="CWS",T292="Other",P292="Lead")),
(AND('[1]PWS Information'!$E$10="CWS",T292="Building",P292="Lead")))),"Tier 2",
IF((OR((AND('[1]PWS Information'!$E$10="CWS",T292="Single Family Residence",P292="Galvanized Requiring Replacement")),
(AND('[1]PWS Information'!$E$10="CWS",T292="Single Family Residence",P292="Galvanized Requiring Replacement",Q292="Yes")),
(AND('[1]PWS Information'!$E$10="NTNC",P292="Galvanized Requiring Replacement")),
(AND('[1]PWS Information'!$E$10="NTNC",T292="Single Family Residence",Q292="Yes")))),"Tier 3",
IF((OR((AND('[1]PWS Information'!$E$10="CWS",T292="Single Family Residence",R292="Yes",P292="Non-Lead", I292="Non-Lead - Copper",K292="Before 1989")),
(AND('[1]PWS Information'!$E$10="CWS",T292="Single Family Residence",R292="Yes",P292="Non-Lead", M292="Non-Lead - Copper",N292="Before 1989")))),"Tier 4",
IF((OR((AND('[1]PWS Information'!$E$10="NTNC",P292="Non-Lead")),
(AND('[1]PWS Information'!$E$10="CWS",P292="Non-Lead",R292="")),
(AND('[1]PWS Information'!$E$10="CWS",P292="Non-Lead",R292="No")),
(AND('[1]PWS Information'!$E$10="CWS",P292="Non-Lead",R292="Don't Know")),
(AND('[1]PWS Information'!$E$10="CWS",P292="Non-Lead", I292="Non-Lead - Copper", R292="Yes", K292="Between 1989 and 2014")),
(AND('[1]PWS Information'!$E$10="CWS",P292="Non-Lead", I292="Non-Lead - Copper", R292="Yes", K292="After 2014")),
(AND('[1]PWS Information'!$E$10="CWS",P292="Non-Lead", I292="Non-Lead - Copper", R292="Yes", K292="Unknown")),
(AND('[1]PWS Information'!$E$10="CWS",P292="Non-Lead", M292="Non-Lead - Copper", R292="Yes", N292="Between 1989 and 2014")),
(AND('[1]PWS Information'!$E$10="CWS",P292="Non-Lead", M292="Non-Lead - Copper", R292="Yes", N292="After 2014")),
(AND('[1]PWS Information'!$E$10="CWS",P292="Non-Lead", M292="Non-Lead - Copper", R292="Yes", N292="Unknown")),
(AND('[1]PWS Information'!$E$10="CWS",P292="Unknown")),
(AND('[1]PWS Information'!$E$10="NTNC",P292="Unknown")))),"Tier 5",
"")))))</f>
        <v/>
      </c>
      <c r="Y292" s="22"/>
      <c r="Z292" s="22"/>
    </row>
    <row r="293" spans="1:26" x14ac:dyDescent="0.35">
      <c r="A293" s="13">
        <v>34600</v>
      </c>
      <c r="B293" s="13">
        <v>531</v>
      </c>
      <c r="C293" s="13" t="s">
        <v>79</v>
      </c>
      <c r="D293" s="13" t="s">
        <v>59</v>
      </c>
      <c r="E293" s="13">
        <v>76108</v>
      </c>
      <c r="F293" s="25"/>
      <c r="G293" s="13">
        <v>32.818821999999997</v>
      </c>
      <c r="H293" s="13">
        <v>-97.497891999999993</v>
      </c>
      <c r="I293" s="26" t="s">
        <v>49</v>
      </c>
      <c r="J293" s="27" t="s">
        <v>35</v>
      </c>
      <c r="K293" s="25" t="s">
        <v>33</v>
      </c>
      <c r="L293" s="30"/>
      <c r="M293" s="26" t="s">
        <v>49</v>
      </c>
      <c r="N293" s="27" t="s">
        <v>33</v>
      </c>
      <c r="O293" s="30"/>
      <c r="P293" s="20" t="str">
        <f t="shared" si="4"/>
        <v>Non-Lead</v>
      </c>
      <c r="Q293" s="31"/>
      <c r="R293" s="31"/>
      <c r="S293" s="31"/>
      <c r="T293" s="22" t="s">
        <v>34</v>
      </c>
      <c r="U293" s="22"/>
      <c r="V293" s="22"/>
      <c r="W293" s="22"/>
      <c r="X293" s="32" t="str">
        <f>IF((OR((AND('[1]PWS Information'!$E$10="CWS",T293="Single Family Residence",P293="Lead")),
(AND('[1]PWS Information'!$E$10="CWS",T293="Multiple Family Residence",'[1]PWS Information'!$E$11="Yes",P293="Lead")),
(AND('[1]PWS Information'!$E$10="NTNC",P293="Lead")))),"Tier 1",
IF((OR((AND('[1]PWS Information'!$E$10="CWS",T293="Multiple Family Residence",'[1]PWS Information'!$E$11="No",P293="Lead")),
(AND('[1]PWS Information'!$E$10="CWS",T293="Other",P293="Lead")),
(AND('[1]PWS Information'!$E$10="CWS",T293="Building",P293="Lead")))),"Tier 2",
IF((OR((AND('[1]PWS Information'!$E$10="CWS",T293="Single Family Residence",P293="Galvanized Requiring Replacement")),
(AND('[1]PWS Information'!$E$10="CWS",T293="Single Family Residence",P293="Galvanized Requiring Replacement",Q293="Yes")),
(AND('[1]PWS Information'!$E$10="NTNC",P293="Galvanized Requiring Replacement")),
(AND('[1]PWS Information'!$E$10="NTNC",T293="Single Family Residence",Q293="Yes")))),"Tier 3",
IF((OR((AND('[1]PWS Information'!$E$10="CWS",T293="Single Family Residence",R293="Yes",P293="Non-Lead", I293="Non-Lead - Copper",K293="Before 1989")),
(AND('[1]PWS Information'!$E$10="CWS",T293="Single Family Residence",R293="Yes",P293="Non-Lead", M293="Non-Lead - Copper",N293="Before 1989")))),"Tier 4",
IF((OR((AND('[1]PWS Information'!$E$10="NTNC",P293="Non-Lead")),
(AND('[1]PWS Information'!$E$10="CWS",P293="Non-Lead",R293="")),
(AND('[1]PWS Information'!$E$10="CWS",P293="Non-Lead",R293="No")),
(AND('[1]PWS Information'!$E$10="CWS",P293="Non-Lead",R293="Don't Know")),
(AND('[1]PWS Information'!$E$10="CWS",P293="Non-Lead", I293="Non-Lead - Copper", R293="Yes", K293="Between 1989 and 2014")),
(AND('[1]PWS Information'!$E$10="CWS",P293="Non-Lead", I293="Non-Lead - Copper", R293="Yes", K293="After 2014")),
(AND('[1]PWS Information'!$E$10="CWS",P293="Non-Lead", I293="Non-Lead - Copper", R293="Yes", K293="Unknown")),
(AND('[1]PWS Information'!$E$10="CWS",P293="Non-Lead", M293="Non-Lead - Copper", R293="Yes", N293="Between 1989 and 2014")),
(AND('[1]PWS Information'!$E$10="CWS",P293="Non-Lead", M293="Non-Lead - Copper", R293="Yes", N293="After 2014")),
(AND('[1]PWS Information'!$E$10="CWS",P293="Non-Lead", M293="Non-Lead - Copper", R293="Yes", N293="Unknown")),
(AND('[1]PWS Information'!$E$10="CWS",P293="Unknown")),
(AND('[1]PWS Information'!$E$10="NTNC",P293="Unknown")))),"Tier 5",
"")))))</f>
        <v/>
      </c>
      <c r="Y293" s="22"/>
      <c r="Z293" s="22"/>
    </row>
    <row r="294" spans="1:26" x14ac:dyDescent="0.35">
      <c r="A294" s="13">
        <v>25300</v>
      </c>
      <c r="B294" s="13">
        <v>532</v>
      </c>
      <c r="C294" s="13" t="s">
        <v>79</v>
      </c>
      <c r="D294" s="13" t="s">
        <v>59</v>
      </c>
      <c r="E294" s="13">
        <v>76108</v>
      </c>
      <c r="F294" s="25"/>
      <c r="G294" s="13">
        <v>32.819395</v>
      </c>
      <c r="H294" s="13">
        <v>-97.497759000000002</v>
      </c>
      <c r="I294" s="26" t="s">
        <v>49</v>
      </c>
      <c r="J294" s="27" t="s">
        <v>35</v>
      </c>
      <c r="K294" s="25" t="s">
        <v>33</v>
      </c>
      <c r="L294" s="30"/>
      <c r="M294" s="26" t="s">
        <v>49</v>
      </c>
      <c r="N294" s="27" t="s">
        <v>33</v>
      </c>
      <c r="O294" s="30"/>
      <c r="P294" s="20" t="str">
        <f t="shared" si="4"/>
        <v>Non-Lead</v>
      </c>
      <c r="Q294" s="31"/>
      <c r="R294" s="31"/>
      <c r="S294" s="31"/>
      <c r="T294" s="22" t="s">
        <v>34</v>
      </c>
      <c r="U294" s="22"/>
      <c r="V294" s="22"/>
      <c r="W294" s="22"/>
      <c r="X294" s="32" t="str">
        <f>IF((OR((AND('[1]PWS Information'!$E$10="CWS",T294="Single Family Residence",P294="Lead")),
(AND('[1]PWS Information'!$E$10="CWS",T294="Multiple Family Residence",'[1]PWS Information'!$E$11="Yes",P294="Lead")),
(AND('[1]PWS Information'!$E$10="NTNC",P294="Lead")))),"Tier 1",
IF((OR((AND('[1]PWS Information'!$E$10="CWS",T294="Multiple Family Residence",'[1]PWS Information'!$E$11="No",P294="Lead")),
(AND('[1]PWS Information'!$E$10="CWS",T294="Other",P294="Lead")),
(AND('[1]PWS Information'!$E$10="CWS",T294="Building",P294="Lead")))),"Tier 2",
IF((OR((AND('[1]PWS Information'!$E$10="CWS",T294="Single Family Residence",P294="Galvanized Requiring Replacement")),
(AND('[1]PWS Information'!$E$10="CWS",T294="Single Family Residence",P294="Galvanized Requiring Replacement",Q294="Yes")),
(AND('[1]PWS Information'!$E$10="NTNC",P294="Galvanized Requiring Replacement")),
(AND('[1]PWS Information'!$E$10="NTNC",T294="Single Family Residence",Q294="Yes")))),"Tier 3",
IF((OR((AND('[1]PWS Information'!$E$10="CWS",T294="Single Family Residence",R294="Yes",P294="Non-Lead", I294="Non-Lead - Copper",K294="Before 1989")),
(AND('[1]PWS Information'!$E$10="CWS",T294="Single Family Residence",R294="Yes",P294="Non-Lead", M294="Non-Lead - Copper",N294="Before 1989")))),"Tier 4",
IF((OR((AND('[1]PWS Information'!$E$10="NTNC",P294="Non-Lead")),
(AND('[1]PWS Information'!$E$10="CWS",P294="Non-Lead",R294="")),
(AND('[1]PWS Information'!$E$10="CWS",P294="Non-Lead",R294="No")),
(AND('[1]PWS Information'!$E$10="CWS",P294="Non-Lead",R294="Don't Know")),
(AND('[1]PWS Information'!$E$10="CWS",P294="Non-Lead", I294="Non-Lead - Copper", R294="Yes", K294="Between 1989 and 2014")),
(AND('[1]PWS Information'!$E$10="CWS",P294="Non-Lead", I294="Non-Lead - Copper", R294="Yes", K294="After 2014")),
(AND('[1]PWS Information'!$E$10="CWS",P294="Non-Lead", I294="Non-Lead - Copper", R294="Yes", K294="Unknown")),
(AND('[1]PWS Information'!$E$10="CWS",P294="Non-Lead", M294="Non-Lead - Copper", R294="Yes", N294="Between 1989 and 2014")),
(AND('[1]PWS Information'!$E$10="CWS",P294="Non-Lead", M294="Non-Lead - Copper", R294="Yes", N294="After 2014")),
(AND('[1]PWS Information'!$E$10="CWS",P294="Non-Lead", M294="Non-Lead - Copper", R294="Yes", N294="Unknown")),
(AND('[1]PWS Information'!$E$10="CWS",P294="Unknown")),
(AND('[1]PWS Information'!$E$10="NTNC",P294="Unknown")))),"Tier 5",
"")))))</f>
        <v/>
      </c>
      <c r="Y294" s="22"/>
      <c r="Z294" s="22"/>
    </row>
    <row r="295" spans="1:26" x14ac:dyDescent="0.35">
      <c r="A295" s="13">
        <v>39604</v>
      </c>
      <c r="B295" s="13">
        <v>533</v>
      </c>
      <c r="C295" s="13" t="s">
        <v>79</v>
      </c>
      <c r="D295" s="13" t="s">
        <v>59</v>
      </c>
      <c r="E295" s="13">
        <v>76108</v>
      </c>
      <c r="F295" s="25"/>
      <c r="G295" s="13">
        <v>32.817419999999998</v>
      </c>
      <c r="H295" s="13">
        <v>-97.497663000000003</v>
      </c>
      <c r="I295" s="26" t="s">
        <v>49</v>
      </c>
      <c r="J295" s="27" t="s">
        <v>35</v>
      </c>
      <c r="K295" s="25" t="s">
        <v>33</v>
      </c>
      <c r="L295" s="30"/>
      <c r="M295" s="26" t="s">
        <v>49</v>
      </c>
      <c r="N295" s="27" t="s">
        <v>33</v>
      </c>
      <c r="O295" s="30"/>
      <c r="P295" s="20" t="str">
        <f t="shared" si="4"/>
        <v>Non-Lead</v>
      </c>
      <c r="Q295" s="31"/>
      <c r="R295" s="31"/>
      <c r="S295" s="31"/>
      <c r="T295" s="22" t="s">
        <v>34</v>
      </c>
      <c r="U295" s="22"/>
      <c r="V295" s="22"/>
      <c r="W295" s="22"/>
      <c r="X295" s="32" t="str">
        <f>IF((OR((AND('[1]PWS Information'!$E$10="CWS",T295="Single Family Residence",P295="Lead")),
(AND('[1]PWS Information'!$E$10="CWS",T295="Multiple Family Residence",'[1]PWS Information'!$E$11="Yes",P295="Lead")),
(AND('[1]PWS Information'!$E$10="NTNC",P295="Lead")))),"Tier 1",
IF((OR((AND('[1]PWS Information'!$E$10="CWS",T295="Multiple Family Residence",'[1]PWS Information'!$E$11="No",P295="Lead")),
(AND('[1]PWS Information'!$E$10="CWS",T295="Other",P295="Lead")),
(AND('[1]PWS Information'!$E$10="CWS",T295="Building",P295="Lead")))),"Tier 2",
IF((OR((AND('[1]PWS Information'!$E$10="CWS",T295="Single Family Residence",P295="Galvanized Requiring Replacement")),
(AND('[1]PWS Information'!$E$10="CWS",T295="Single Family Residence",P295="Galvanized Requiring Replacement",Q295="Yes")),
(AND('[1]PWS Information'!$E$10="NTNC",P295="Galvanized Requiring Replacement")),
(AND('[1]PWS Information'!$E$10="NTNC",T295="Single Family Residence",Q295="Yes")))),"Tier 3",
IF((OR((AND('[1]PWS Information'!$E$10="CWS",T295="Single Family Residence",R295="Yes",P295="Non-Lead", I295="Non-Lead - Copper",K295="Before 1989")),
(AND('[1]PWS Information'!$E$10="CWS",T295="Single Family Residence",R295="Yes",P295="Non-Lead", M295="Non-Lead - Copper",N295="Before 1989")))),"Tier 4",
IF((OR((AND('[1]PWS Information'!$E$10="NTNC",P295="Non-Lead")),
(AND('[1]PWS Information'!$E$10="CWS",P295="Non-Lead",R295="")),
(AND('[1]PWS Information'!$E$10="CWS",P295="Non-Lead",R295="No")),
(AND('[1]PWS Information'!$E$10="CWS",P295="Non-Lead",R295="Don't Know")),
(AND('[1]PWS Information'!$E$10="CWS",P295="Non-Lead", I295="Non-Lead - Copper", R295="Yes", K295="Between 1989 and 2014")),
(AND('[1]PWS Information'!$E$10="CWS",P295="Non-Lead", I295="Non-Lead - Copper", R295="Yes", K295="After 2014")),
(AND('[1]PWS Information'!$E$10="CWS",P295="Non-Lead", I295="Non-Lead - Copper", R295="Yes", K295="Unknown")),
(AND('[1]PWS Information'!$E$10="CWS",P295="Non-Lead", M295="Non-Lead - Copper", R295="Yes", N295="Between 1989 and 2014")),
(AND('[1]PWS Information'!$E$10="CWS",P295="Non-Lead", M295="Non-Lead - Copper", R295="Yes", N295="After 2014")),
(AND('[1]PWS Information'!$E$10="CWS",P295="Non-Lead", M295="Non-Lead - Copper", R295="Yes", N295="Unknown")),
(AND('[1]PWS Information'!$E$10="CWS",P295="Unknown")),
(AND('[1]PWS Information'!$E$10="NTNC",P295="Unknown")))),"Tier 5",
"")))))</f>
        <v/>
      </c>
      <c r="Y295" s="22"/>
      <c r="Z295" s="22"/>
    </row>
    <row r="296" spans="1:26" x14ac:dyDescent="0.35">
      <c r="A296" s="13">
        <v>48803</v>
      </c>
      <c r="B296" s="13">
        <v>536</v>
      </c>
      <c r="C296" s="13" t="s">
        <v>81</v>
      </c>
      <c r="D296" s="13" t="s">
        <v>59</v>
      </c>
      <c r="E296" s="13">
        <v>76108</v>
      </c>
      <c r="F296" s="25"/>
      <c r="G296" s="13">
        <v>32.819206999999999</v>
      </c>
      <c r="H296" s="13">
        <v>-97.497971000000007</v>
      </c>
      <c r="I296" s="26" t="s">
        <v>49</v>
      </c>
      <c r="J296" s="27" t="s">
        <v>35</v>
      </c>
      <c r="K296" s="25" t="s">
        <v>33</v>
      </c>
      <c r="L296" s="30"/>
      <c r="M296" s="26" t="s">
        <v>49</v>
      </c>
      <c r="N296" s="27" t="s">
        <v>33</v>
      </c>
      <c r="O296" s="30"/>
      <c r="P296" s="20" t="str">
        <f t="shared" si="4"/>
        <v>Non-Lead</v>
      </c>
      <c r="Q296" s="31"/>
      <c r="R296" s="31"/>
      <c r="S296" s="31"/>
      <c r="T296" s="22" t="s">
        <v>34</v>
      </c>
      <c r="U296" s="22"/>
      <c r="V296" s="22"/>
      <c r="W296" s="22"/>
      <c r="X296" s="32" t="str">
        <f>IF((OR((AND('[1]PWS Information'!$E$10="CWS",T296="Single Family Residence",P296="Lead")),
(AND('[1]PWS Information'!$E$10="CWS",T296="Multiple Family Residence",'[1]PWS Information'!$E$11="Yes",P296="Lead")),
(AND('[1]PWS Information'!$E$10="NTNC",P296="Lead")))),"Tier 1",
IF((OR((AND('[1]PWS Information'!$E$10="CWS",T296="Multiple Family Residence",'[1]PWS Information'!$E$11="No",P296="Lead")),
(AND('[1]PWS Information'!$E$10="CWS",T296="Other",P296="Lead")),
(AND('[1]PWS Information'!$E$10="CWS",T296="Building",P296="Lead")))),"Tier 2",
IF((OR((AND('[1]PWS Information'!$E$10="CWS",T296="Single Family Residence",P296="Galvanized Requiring Replacement")),
(AND('[1]PWS Information'!$E$10="CWS",T296="Single Family Residence",P296="Galvanized Requiring Replacement",Q296="Yes")),
(AND('[1]PWS Information'!$E$10="NTNC",P296="Galvanized Requiring Replacement")),
(AND('[1]PWS Information'!$E$10="NTNC",T296="Single Family Residence",Q296="Yes")))),"Tier 3",
IF((OR((AND('[1]PWS Information'!$E$10="CWS",T296="Single Family Residence",R296="Yes",P296="Non-Lead", I296="Non-Lead - Copper",K296="Before 1989")),
(AND('[1]PWS Information'!$E$10="CWS",T296="Single Family Residence",R296="Yes",P296="Non-Lead", M296="Non-Lead - Copper",N296="Before 1989")))),"Tier 4",
IF((OR((AND('[1]PWS Information'!$E$10="NTNC",P296="Non-Lead")),
(AND('[1]PWS Information'!$E$10="CWS",P296="Non-Lead",R296="")),
(AND('[1]PWS Information'!$E$10="CWS",P296="Non-Lead",R296="No")),
(AND('[1]PWS Information'!$E$10="CWS",P296="Non-Lead",R296="Don't Know")),
(AND('[1]PWS Information'!$E$10="CWS",P296="Non-Lead", I296="Non-Lead - Copper", R296="Yes", K296="Between 1989 and 2014")),
(AND('[1]PWS Information'!$E$10="CWS",P296="Non-Lead", I296="Non-Lead - Copper", R296="Yes", K296="After 2014")),
(AND('[1]PWS Information'!$E$10="CWS",P296="Non-Lead", I296="Non-Lead - Copper", R296="Yes", K296="Unknown")),
(AND('[1]PWS Information'!$E$10="CWS",P296="Non-Lead", M296="Non-Lead - Copper", R296="Yes", N296="Between 1989 and 2014")),
(AND('[1]PWS Information'!$E$10="CWS",P296="Non-Lead", M296="Non-Lead - Copper", R296="Yes", N296="After 2014")),
(AND('[1]PWS Information'!$E$10="CWS",P296="Non-Lead", M296="Non-Lead - Copper", R296="Yes", N296="Unknown")),
(AND('[1]PWS Information'!$E$10="CWS",P296="Unknown")),
(AND('[1]PWS Information'!$E$10="NTNC",P296="Unknown")))),"Tier 5",
"")))))</f>
        <v/>
      </c>
      <c r="Y296" s="22"/>
      <c r="Z296" s="22"/>
    </row>
    <row r="297" spans="1:26" x14ac:dyDescent="0.35">
      <c r="A297" s="13">
        <v>78502</v>
      </c>
      <c r="B297" s="13">
        <v>537</v>
      </c>
      <c r="C297" s="13" t="s">
        <v>79</v>
      </c>
      <c r="D297" s="13" t="s">
        <v>59</v>
      </c>
      <c r="E297" s="13">
        <v>76108</v>
      </c>
      <c r="F297" s="25"/>
      <c r="G297" s="13">
        <v>32.818798000000001</v>
      </c>
      <c r="H297" s="13">
        <v>-97.498223999999993</v>
      </c>
      <c r="I297" s="26" t="s">
        <v>49</v>
      </c>
      <c r="J297" s="27" t="s">
        <v>35</v>
      </c>
      <c r="K297" s="25" t="s">
        <v>33</v>
      </c>
      <c r="L297" s="30"/>
      <c r="M297" s="26" t="s">
        <v>49</v>
      </c>
      <c r="N297" s="27" t="s">
        <v>33</v>
      </c>
      <c r="O297" s="30"/>
      <c r="P297" s="20" t="str">
        <f t="shared" si="4"/>
        <v>Non-Lead</v>
      </c>
      <c r="Q297" s="31"/>
      <c r="R297" s="31"/>
      <c r="S297" s="31"/>
      <c r="T297" s="22" t="s">
        <v>34</v>
      </c>
      <c r="U297" s="22"/>
      <c r="V297" s="22"/>
      <c r="W297" s="22"/>
      <c r="X297" s="32" t="str">
        <f>IF((OR((AND('[1]PWS Information'!$E$10="CWS",T297="Single Family Residence",P297="Lead")),
(AND('[1]PWS Information'!$E$10="CWS",T297="Multiple Family Residence",'[1]PWS Information'!$E$11="Yes",P297="Lead")),
(AND('[1]PWS Information'!$E$10="NTNC",P297="Lead")))),"Tier 1",
IF((OR((AND('[1]PWS Information'!$E$10="CWS",T297="Multiple Family Residence",'[1]PWS Information'!$E$11="No",P297="Lead")),
(AND('[1]PWS Information'!$E$10="CWS",T297="Other",P297="Lead")),
(AND('[1]PWS Information'!$E$10="CWS",T297="Building",P297="Lead")))),"Tier 2",
IF((OR((AND('[1]PWS Information'!$E$10="CWS",T297="Single Family Residence",P297="Galvanized Requiring Replacement")),
(AND('[1]PWS Information'!$E$10="CWS",T297="Single Family Residence",P297="Galvanized Requiring Replacement",Q297="Yes")),
(AND('[1]PWS Information'!$E$10="NTNC",P297="Galvanized Requiring Replacement")),
(AND('[1]PWS Information'!$E$10="NTNC",T297="Single Family Residence",Q297="Yes")))),"Tier 3",
IF((OR((AND('[1]PWS Information'!$E$10="CWS",T297="Single Family Residence",R297="Yes",P297="Non-Lead", I297="Non-Lead - Copper",K297="Before 1989")),
(AND('[1]PWS Information'!$E$10="CWS",T297="Single Family Residence",R297="Yes",P297="Non-Lead", M297="Non-Lead - Copper",N297="Before 1989")))),"Tier 4",
IF((OR((AND('[1]PWS Information'!$E$10="NTNC",P297="Non-Lead")),
(AND('[1]PWS Information'!$E$10="CWS",P297="Non-Lead",R297="")),
(AND('[1]PWS Information'!$E$10="CWS",P297="Non-Lead",R297="No")),
(AND('[1]PWS Information'!$E$10="CWS",P297="Non-Lead",R297="Don't Know")),
(AND('[1]PWS Information'!$E$10="CWS",P297="Non-Lead", I297="Non-Lead - Copper", R297="Yes", K297="Between 1989 and 2014")),
(AND('[1]PWS Information'!$E$10="CWS",P297="Non-Lead", I297="Non-Lead - Copper", R297="Yes", K297="After 2014")),
(AND('[1]PWS Information'!$E$10="CWS",P297="Non-Lead", I297="Non-Lead - Copper", R297="Yes", K297="Unknown")),
(AND('[1]PWS Information'!$E$10="CWS",P297="Non-Lead", M297="Non-Lead - Copper", R297="Yes", N297="Between 1989 and 2014")),
(AND('[1]PWS Information'!$E$10="CWS",P297="Non-Lead", M297="Non-Lead - Copper", R297="Yes", N297="After 2014")),
(AND('[1]PWS Information'!$E$10="CWS",P297="Non-Lead", M297="Non-Lead - Copper", R297="Yes", N297="Unknown")),
(AND('[1]PWS Information'!$E$10="CWS",P297="Unknown")),
(AND('[1]PWS Information'!$E$10="NTNC",P297="Unknown")))),"Tier 5",
"")))))</f>
        <v/>
      </c>
      <c r="Y297" s="22"/>
      <c r="Z297" s="22"/>
    </row>
    <row r="298" spans="1:26" x14ac:dyDescent="0.35">
      <c r="A298" s="13">
        <v>87101</v>
      </c>
      <c r="B298" s="13">
        <v>540</v>
      </c>
      <c r="C298" s="13" t="s">
        <v>79</v>
      </c>
      <c r="D298" s="13" t="s">
        <v>59</v>
      </c>
      <c r="E298" s="13">
        <v>76108</v>
      </c>
      <c r="F298" s="25"/>
      <c r="G298" s="13">
        <v>32.819248999999999</v>
      </c>
      <c r="H298" s="13">
        <v>-97.498373000000001</v>
      </c>
      <c r="I298" s="26" t="s">
        <v>49</v>
      </c>
      <c r="J298" s="27" t="s">
        <v>35</v>
      </c>
      <c r="K298" s="25" t="s">
        <v>33</v>
      </c>
      <c r="L298" s="30"/>
      <c r="M298" s="26" t="s">
        <v>49</v>
      </c>
      <c r="N298" s="27" t="s">
        <v>33</v>
      </c>
      <c r="O298" s="30"/>
      <c r="P298" s="20" t="str">
        <f t="shared" si="4"/>
        <v>Non-Lead</v>
      </c>
      <c r="Q298" s="31"/>
      <c r="R298" s="31"/>
      <c r="S298" s="31"/>
      <c r="T298" s="22" t="s">
        <v>34</v>
      </c>
      <c r="U298" s="22"/>
      <c r="V298" s="22"/>
      <c r="W298" s="22"/>
      <c r="X298" s="32" t="str">
        <f>IF((OR((AND('[1]PWS Information'!$E$10="CWS",T298="Single Family Residence",P298="Lead")),
(AND('[1]PWS Information'!$E$10="CWS",T298="Multiple Family Residence",'[1]PWS Information'!$E$11="Yes",P298="Lead")),
(AND('[1]PWS Information'!$E$10="NTNC",P298="Lead")))),"Tier 1",
IF((OR((AND('[1]PWS Information'!$E$10="CWS",T298="Multiple Family Residence",'[1]PWS Information'!$E$11="No",P298="Lead")),
(AND('[1]PWS Information'!$E$10="CWS",T298="Other",P298="Lead")),
(AND('[1]PWS Information'!$E$10="CWS",T298="Building",P298="Lead")))),"Tier 2",
IF((OR((AND('[1]PWS Information'!$E$10="CWS",T298="Single Family Residence",P298="Galvanized Requiring Replacement")),
(AND('[1]PWS Information'!$E$10="CWS",T298="Single Family Residence",P298="Galvanized Requiring Replacement",Q298="Yes")),
(AND('[1]PWS Information'!$E$10="NTNC",P298="Galvanized Requiring Replacement")),
(AND('[1]PWS Information'!$E$10="NTNC",T298="Single Family Residence",Q298="Yes")))),"Tier 3",
IF((OR((AND('[1]PWS Information'!$E$10="CWS",T298="Single Family Residence",R298="Yes",P298="Non-Lead", I298="Non-Lead - Copper",K298="Before 1989")),
(AND('[1]PWS Information'!$E$10="CWS",T298="Single Family Residence",R298="Yes",P298="Non-Lead", M298="Non-Lead - Copper",N298="Before 1989")))),"Tier 4",
IF((OR((AND('[1]PWS Information'!$E$10="NTNC",P298="Non-Lead")),
(AND('[1]PWS Information'!$E$10="CWS",P298="Non-Lead",R298="")),
(AND('[1]PWS Information'!$E$10="CWS",P298="Non-Lead",R298="No")),
(AND('[1]PWS Information'!$E$10="CWS",P298="Non-Lead",R298="Don't Know")),
(AND('[1]PWS Information'!$E$10="CWS",P298="Non-Lead", I298="Non-Lead - Copper", R298="Yes", K298="Between 1989 and 2014")),
(AND('[1]PWS Information'!$E$10="CWS",P298="Non-Lead", I298="Non-Lead - Copper", R298="Yes", K298="After 2014")),
(AND('[1]PWS Information'!$E$10="CWS",P298="Non-Lead", I298="Non-Lead - Copper", R298="Yes", K298="Unknown")),
(AND('[1]PWS Information'!$E$10="CWS",P298="Non-Lead", M298="Non-Lead - Copper", R298="Yes", N298="Between 1989 and 2014")),
(AND('[1]PWS Information'!$E$10="CWS",P298="Non-Lead", M298="Non-Lead - Copper", R298="Yes", N298="After 2014")),
(AND('[1]PWS Information'!$E$10="CWS",P298="Non-Lead", M298="Non-Lead - Copper", R298="Yes", N298="Unknown")),
(AND('[1]PWS Information'!$E$10="CWS",P298="Unknown")),
(AND('[1]PWS Information'!$E$10="NTNC",P298="Unknown")))),"Tier 5",
"")))))</f>
        <v/>
      </c>
      <c r="Y298" s="22"/>
      <c r="Z298" s="22"/>
    </row>
    <row r="299" spans="1:26" x14ac:dyDescent="0.35">
      <c r="A299" s="13">
        <v>86200</v>
      </c>
      <c r="B299" s="13">
        <v>541</v>
      </c>
      <c r="C299" s="13" t="s">
        <v>79</v>
      </c>
      <c r="D299" s="13" t="s">
        <v>59</v>
      </c>
      <c r="E299" s="13">
        <v>76108</v>
      </c>
      <c r="F299" s="25"/>
      <c r="G299" s="13">
        <v>32.818908999999998</v>
      </c>
      <c r="H299" s="13">
        <v>-97.498563000000004</v>
      </c>
      <c r="I299" s="26" t="s">
        <v>49</v>
      </c>
      <c r="J299" s="27" t="s">
        <v>35</v>
      </c>
      <c r="K299" s="25" t="s">
        <v>33</v>
      </c>
      <c r="L299" s="30"/>
      <c r="M299" s="26" t="s">
        <v>49</v>
      </c>
      <c r="N299" s="27" t="s">
        <v>33</v>
      </c>
      <c r="O299" s="30"/>
      <c r="P299" s="20" t="str">
        <f t="shared" si="4"/>
        <v>Non-Lead</v>
      </c>
      <c r="Q299" s="31"/>
      <c r="R299" s="31"/>
      <c r="S299" s="31"/>
      <c r="T299" s="22" t="s">
        <v>34</v>
      </c>
      <c r="U299" s="22"/>
      <c r="V299" s="22"/>
      <c r="W299" s="22"/>
      <c r="X299" s="32" t="str">
        <f>IF((OR((AND('[1]PWS Information'!$E$10="CWS",T299="Single Family Residence",P299="Lead")),
(AND('[1]PWS Information'!$E$10="CWS",T299="Multiple Family Residence",'[1]PWS Information'!$E$11="Yes",P299="Lead")),
(AND('[1]PWS Information'!$E$10="NTNC",P299="Lead")))),"Tier 1",
IF((OR((AND('[1]PWS Information'!$E$10="CWS",T299="Multiple Family Residence",'[1]PWS Information'!$E$11="No",P299="Lead")),
(AND('[1]PWS Information'!$E$10="CWS",T299="Other",P299="Lead")),
(AND('[1]PWS Information'!$E$10="CWS",T299="Building",P299="Lead")))),"Tier 2",
IF((OR((AND('[1]PWS Information'!$E$10="CWS",T299="Single Family Residence",P299="Galvanized Requiring Replacement")),
(AND('[1]PWS Information'!$E$10="CWS",T299="Single Family Residence",P299="Galvanized Requiring Replacement",Q299="Yes")),
(AND('[1]PWS Information'!$E$10="NTNC",P299="Galvanized Requiring Replacement")),
(AND('[1]PWS Information'!$E$10="NTNC",T299="Single Family Residence",Q299="Yes")))),"Tier 3",
IF((OR((AND('[1]PWS Information'!$E$10="CWS",T299="Single Family Residence",R299="Yes",P299="Non-Lead", I299="Non-Lead - Copper",K299="Before 1989")),
(AND('[1]PWS Information'!$E$10="CWS",T299="Single Family Residence",R299="Yes",P299="Non-Lead", M299="Non-Lead - Copper",N299="Before 1989")))),"Tier 4",
IF((OR((AND('[1]PWS Information'!$E$10="NTNC",P299="Non-Lead")),
(AND('[1]PWS Information'!$E$10="CWS",P299="Non-Lead",R299="")),
(AND('[1]PWS Information'!$E$10="CWS",P299="Non-Lead",R299="No")),
(AND('[1]PWS Information'!$E$10="CWS",P299="Non-Lead",R299="Don't Know")),
(AND('[1]PWS Information'!$E$10="CWS",P299="Non-Lead", I299="Non-Lead - Copper", R299="Yes", K299="Between 1989 and 2014")),
(AND('[1]PWS Information'!$E$10="CWS",P299="Non-Lead", I299="Non-Lead - Copper", R299="Yes", K299="After 2014")),
(AND('[1]PWS Information'!$E$10="CWS",P299="Non-Lead", I299="Non-Lead - Copper", R299="Yes", K299="Unknown")),
(AND('[1]PWS Information'!$E$10="CWS",P299="Non-Lead", M299="Non-Lead - Copper", R299="Yes", N299="Between 1989 and 2014")),
(AND('[1]PWS Information'!$E$10="CWS",P299="Non-Lead", M299="Non-Lead - Copper", R299="Yes", N299="After 2014")),
(AND('[1]PWS Information'!$E$10="CWS",P299="Non-Lead", M299="Non-Lead - Copper", R299="Yes", N299="Unknown")),
(AND('[1]PWS Information'!$E$10="CWS",P299="Unknown")),
(AND('[1]PWS Information'!$E$10="NTNC",P299="Unknown")))),"Tier 5",
"")))))</f>
        <v/>
      </c>
      <c r="Y299" s="22"/>
      <c r="Z299" s="22"/>
    </row>
    <row r="300" spans="1:26" x14ac:dyDescent="0.35">
      <c r="A300" s="13">
        <v>22900</v>
      </c>
      <c r="B300" s="13">
        <v>202</v>
      </c>
      <c r="C300" s="13" t="s">
        <v>81</v>
      </c>
      <c r="D300" s="13" t="s">
        <v>59</v>
      </c>
      <c r="E300" s="13">
        <v>76108</v>
      </c>
      <c r="F300" s="25"/>
      <c r="G300" s="13">
        <v>32.820481000000001</v>
      </c>
      <c r="H300" s="13">
        <v>-97.492467000000005</v>
      </c>
      <c r="I300" s="26" t="s">
        <v>49</v>
      </c>
      <c r="J300" s="27" t="s">
        <v>35</v>
      </c>
      <c r="K300" s="25" t="s">
        <v>33</v>
      </c>
      <c r="L300" s="30"/>
      <c r="M300" s="26" t="s">
        <v>49</v>
      </c>
      <c r="N300" s="27" t="s">
        <v>33</v>
      </c>
      <c r="O300" s="30"/>
      <c r="P300" s="20" t="str">
        <f t="shared" si="4"/>
        <v>Non-Lead</v>
      </c>
      <c r="Q300" s="31"/>
      <c r="R300" s="31"/>
      <c r="S300" s="31"/>
      <c r="T300" s="22"/>
      <c r="U300" s="22"/>
      <c r="V300" s="22"/>
      <c r="W300" s="22"/>
      <c r="X300" s="32" t="str">
        <f>IF((OR((AND('[1]PWS Information'!$E$10="CWS",T300="Single Family Residence",P300="Lead")),
(AND('[1]PWS Information'!$E$10="CWS",T300="Multiple Family Residence",'[1]PWS Information'!$E$11="Yes",P300="Lead")),
(AND('[1]PWS Information'!$E$10="NTNC",P300="Lead")))),"Tier 1",
IF((OR((AND('[1]PWS Information'!$E$10="CWS",T300="Multiple Family Residence",'[1]PWS Information'!$E$11="No",P300="Lead")),
(AND('[1]PWS Information'!$E$10="CWS",T300="Other",P300="Lead")),
(AND('[1]PWS Information'!$E$10="CWS",T300="Building",P300="Lead")))),"Tier 2",
IF((OR((AND('[1]PWS Information'!$E$10="CWS",T300="Single Family Residence",P300="Galvanized Requiring Replacement")),
(AND('[1]PWS Information'!$E$10="CWS",T300="Single Family Residence",P300="Galvanized Requiring Replacement",Q300="Yes")),
(AND('[1]PWS Information'!$E$10="NTNC",P300="Galvanized Requiring Replacement")),
(AND('[1]PWS Information'!$E$10="NTNC",T300="Single Family Residence",Q300="Yes")))),"Tier 3",
IF((OR((AND('[1]PWS Information'!$E$10="CWS",T300="Single Family Residence",R300="Yes",P300="Non-Lead", I300="Non-Lead - Copper",K300="Before 1989")),
(AND('[1]PWS Information'!$E$10="CWS",T300="Single Family Residence",R300="Yes",P300="Non-Lead", M300="Non-Lead - Copper",N300="Before 1989")))),"Tier 4",
IF((OR((AND('[1]PWS Information'!$E$10="NTNC",P300="Non-Lead")),
(AND('[1]PWS Information'!$E$10="CWS",P300="Non-Lead",R300="")),
(AND('[1]PWS Information'!$E$10="CWS",P300="Non-Lead",R300="No")),
(AND('[1]PWS Information'!$E$10="CWS",P300="Non-Lead",R300="Don't Know")),
(AND('[1]PWS Information'!$E$10="CWS",P300="Non-Lead", I300="Non-Lead - Copper", R300="Yes", K300="Between 1989 and 2014")),
(AND('[1]PWS Information'!$E$10="CWS",P300="Non-Lead", I300="Non-Lead - Copper", R300="Yes", K300="After 2014")),
(AND('[1]PWS Information'!$E$10="CWS",P300="Non-Lead", I300="Non-Lead - Copper", R300="Yes", K300="Unknown")),
(AND('[1]PWS Information'!$E$10="CWS",P300="Non-Lead", M300="Non-Lead - Copper", R300="Yes", N300="Between 1989 and 2014")),
(AND('[1]PWS Information'!$E$10="CWS",P300="Non-Lead", M300="Non-Lead - Copper", R300="Yes", N300="After 2014")),
(AND('[1]PWS Information'!$E$10="CWS",P300="Non-Lead", M300="Non-Lead - Copper", R300="Yes", N300="Unknown")),
(AND('[1]PWS Information'!$E$10="CWS",P300="Unknown")),
(AND('[1]PWS Information'!$E$10="NTNC",P300="Unknown")))),"Tier 5",
"")))))</f>
        <v/>
      </c>
      <c r="Y300" s="22"/>
      <c r="Z300" s="22"/>
    </row>
    <row r="301" spans="1:26" x14ac:dyDescent="0.35">
      <c r="A301" s="13">
        <v>23000</v>
      </c>
      <c r="B301" s="13">
        <v>204</v>
      </c>
      <c r="C301" s="13" t="s">
        <v>81</v>
      </c>
      <c r="D301" s="13" t="s">
        <v>59</v>
      </c>
      <c r="E301" s="13">
        <v>76108</v>
      </c>
      <c r="F301" s="25"/>
      <c r="G301" s="13">
        <v>32.820476999999997</v>
      </c>
      <c r="H301" s="13">
        <v>-97.492135000000005</v>
      </c>
      <c r="I301" s="26" t="s">
        <v>49</v>
      </c>
      <c r="J301" s="27" t="s">
        <v>35</v>
      </c>
      <c r="K301" s="25" t="s">
        <v>33</v>
      </c>
      <c r="L301" s="30"/>
      <c r="M301" s="26" t="s">
        <v>49</v>
      </c>
      <c r="N301" s="27" t="s">
        <v>33</v>
      </c>
      <c r="O301" s="30"/>
      <c r="P301" s="20" t="str">
        <f t="shared" si="4"/>
        <v>Non-Lead</v>
      </c>
      <c r="Q301" s="31"/>
      <c r="R301" s="31"/>
      <c r="S301" s="31"/>
      <c r="T301" s="22"/>
      <c r="U301" s="22"/>
      <c r="V301" s="22"/>
      <c r="W301" s="22"/>
      <c r="X301" s="32" t="str">
        <f>IF((OR((AND('[1]PWS Information'!$E$10="CWS",T301="Single Family Residence",P301="Lead")),
(AND('[1]PWS Information'!$E$10="CWS",T301="Multiple Family Residence",'[1]PWS Information'!$E$11="Yes",P301="Lead")),
(AND('[1]PWS Information'!$E$10="NTNC",P301="Lead")))),"Tier 1",
IF((OR((AND('[1]PWS Information'!$E$10="CWS",T301="Multiple Family Residence",'[1]PWS Information'!$E$11="No",P301="Lead")),
(AND('[1]PWS Information'!$E$10="CWS",T301="Other",P301="Lead")),
(AND('[1]PWS Information'!$E$10="CWS",T301="Building",P301="Lead")))),"Tier 2",
IF((OR((AND('[1]PWS Information'!$E$10="CWS",T301="Single Family Residence",P301="Galvanized Requiring Replacement")),
(AND('[1]PWS Information'!$E$10="CWS",T301="Single Family Residence",P301="Galvanized Requiring Replacement",Q301="Yes")),
(AND('[1]PWS Information'!$E$10="NTNC",P301="Galvanized Requiring Replacement")),
(AND('[1]PWS Information'!$E$10="NTNC",T301="Single Family Residence",Q301="Yes")))),"Tier 3",
IF((OR((AND('[1]PWS Information'!$E$10="CWS",T301="Single Family Residence",R301="Yes",P301="Non-Lead", I301="Non-Lead - Copper",K301="Before 1989")),
(AND('[1]PWS Information'!$E$10="CWS",T301="Single Family Residence",R301="Yes",P301="Non-Lead", M301="Non-Lead - Copper",N301="Before 1989")))),"Tier 4",
IF((OR((AND('[1]PWS Information'!$E$10="NTNC",P301="Non-Lead")),
(AND('[1]PWS Information'!$E$10="CWS",P301="Non-Lead",R301="")),
(AND('[1]PWS Information'!$E$10="CWS",P301="Non-Lead",R301="No")),
(AND('[1]PWS Information'!$E$10="CWS",P301="Non-Lead",R301="Don't Know")),
(AND('[1]PWS Information'!$E$10="CWS",P301="Non-Lead", I301="Non-Lead - Copper", R301="Yes", K301="Between 1989 and 2014")),
(AND('[1]PWS Information'!$E$10="CWS",P301="Non-Lead", I301="Non-Lead - Copper", R301="Yes", K301="After 2014")),
(AND('[1]PWS Information'!$E$10="CWS",P301="Non-Lead", I301="Non-Lead - Copper", R301="Yes", K301="Unknown")),
(AND('[1]PWS Information'!$E$10="CWS",P301="Non-Lead", M301="Non-Lead - Copper", R301="Yes", N301="Between 1989 and 2014")),
(AND('[1]PWS Information'!$E$10="CWS",P301="Non-Lead", M301="Non-Lead - Copper", R301="Yes", N301="After 2014")),
(AND('[1]PWS Information'!$E$10="CWS",P301="Non-Lead", M301="Non-Lead - Copper", R301="Yes", N301="Unknown")),
(AND('[1]PWS Information'!$E$10="CWS",P301="Unknown")),
(AND('[1]PWS Information'!$E$10="NTNC",P301="Unknown")))),"Tier 5",
"")))))</f>
        <v/>
      </c>
      <c r="Y301" s="22"/>
      <c r="Z301" s="22"/>
    </row>
    <row r="302" spans="1:26" x14ac:dyDescent="0.35">
      <c r="A302" s="13">
        <v>23100</v>
      </c>
      <c r="B302" s="13">
        <v>206</v>
      </c>
      <c r="C302" s="13" t="s">
        <v>81</v>
      </c>
      <c r="D302" s="13" t="s">
        <v>59</v>
      </c>
      <c r="E302" s="13">
        <v>76108</v>
      </c>
      <c r="F302" s="25"/>
      <c r="G302" s="13">
        <v>32.820414999999997</v>
      </c>
      <c r="H302" s="13">
        <v>-97.491712000000007</v>
      </c>
      <c r="I302" s="26" t="s">
        <v>49</v>
      </c>
      <c r="J302" s="27" t="s">
        <v>35</v>
      </c>
      <c r="K302" s="25" t="s">
        <v>33</v>
      </c>
      <c r="L302" s="30"/>
      <c r="M302" s="26" t="s">
        <v>49</v>
      </c>
      <c r="N302" s="27" t="s">
        <v>33</v>
      </c>
      <c r="O302" s="30"/>
      <c r="P302" s="20" t="str">
        <f t="shared" si="4"/>
        <v>Non-Lead</v>
      </c>
      <c r="Q302" s="31"/>
      <c r="R302" s="31"/>
      <c r="S302" s="31"/>
      <c r="T302" s="22"/>
      <c r="U302" s="22"/>
      <c r="V302" s="22"/>
      <c r="W302" s="22"/>
      <c r="X302" s="32" t="str">
        <f>IF((OR((AND('[1]PWS Information'!$E$10="CWS",T302="Single Family Residence",P302="Lead")),
(AND('[1]PWS Information'!$E$10="CWS",T302="Multiple Family Residence",'[1]PWS Information'!$E$11="Yes",P302="Lead")),
(AND('[1]PWS Information'!$E$10="NTNC",P302="Lead")))),"Tier 1",
IF((OR((AND('[1]PWS Information'!$E$10="CWS",T302="Multiple Family Residence",'[1]PWS Information'!$E$11="No",P302="Lead")),
(AND('[1]PWS Information'!$E$10="CWS",T302="Other",P302="Lead")),
(AND('[1]PWS Information'!$E$10="CWS",T302="Building",P302="Lead")))),"Tier 2",
IF((OR((AND('[1]PWS Information'!$E$10="CWS",T302="Single Family Residence",P302="Galvanized Requiring Replacement")),
(AND('[1]PWS Information'!$E$10="CWS",T302="Single Family Residence",P302="Galvanized Requiring Replacement",Q302="Yes")),
(AND('[1]PWS Information'!$E$10="NTNC",P302="Galvanized Requiring Replacement")),
(AND('[1]PWS Information'!$E$10="NTNC",T302="Single Family Residence",Q302="Yes")))),"Tier 3",
IF((OR((AND('[1]PWS Information'!$E$10="CWS",T302="Single Family Residence",R302="Yes",P302="Non-Lead", I302="Non-Lead - Copper",K302="Before 1989")),
(AND('[1]PWS Information'!$E$10="CWS",T302="Single Family Residence",R302="Yes",P302="Non-Lead", M302="Non-Lead - Copper",N302="Before 1989")))),"Tier 4",
IF((OR((AND('[1]PWS Information'!$E$10="NTNC",P302="Non-Lead")),
(AND('[1]PWS Information'!$E$10="CWS",P302="Non-Lead",R302="")),
(AND('[1]PWS Information'!$E$10="CWS",P302="Non-Lead",R302="No")),
(AND('[1]PWS Information'!$E$10="CWS",P302="Non-Lead",R302="Don't Know")),
(AND('[1]PWS Information'!$E$10="CWS",P302="Non-Lead", I302="Non-Lead - Copper", R302="Yes", K302="Between 1989 and 2014")),
(AND('[1]PWS Information'!$E$10="CWS",P302="Non-Lead", I302="Non-Lead - Copper", R302="Yes", K302="After 2014")),
(AND('[1]PWS Information'!$E$10="CWS",P302="Non-Lead", I302="Non-Lead - Copper", R302="Yes", K302="Unknown")),
(AND('[1]PWS Information'!$E$10="CWS",P302="Non-Lead", M302="Non-Lead - Copper", R302="Yes", N302="Between 1989 and 2014")),
(AND('[1]PWS Information'!$E$10="CWS",P302="Non-Lead", M302="Non-Lead - Copper", R302="Yes", N302="After 2014")),
(AND('[1]PWS Information'!$E$10="CWS",P302="Non-Lead", M302="Non-Lead - Copper", R302="Yes", N302="Unknown")),
(AND('[1]PWS Information'!$E$10="CWS",P302="Unknown")),
(AND('[1]PWS Information'!$E$10="NTNC",P302="Unknown")))),"Tier 5",
"")))))</f>
        <v/>
      </c>
      <c r="Y302" s="22"/>
      <c r="Z302" s="22"/>
    </row>
    <row r="303" spans="1:26" x14ac:dyDescent="0.35">
      <c r="A303" s="13">
        <v>80604</v>
      </c>
      <c r="B303" s="13">
        <v>207</v>
      </c>
      <c r="C303" s="13" t="s">
        <v>81</v>
      </c>
      <c r="D303" s="13" t="s">
        <v>59</v>
      </c>
      <c r="E303" s="13">
        <v>76108</v>
      </c>
      <c r="F303" s="25"/>
      <c r="G303" s="13">
        <v>32.819609999999997</v>
      </c>
      <c r="H303" s="13">
        <v>-97.491247000000001</v>
      </c>
      <c r="I303" s="26" t="s">
        <v>52</v>
      </c>
      <c r="J303" s="27" t="s">
        <v>35</v>
      </c>
      <c r="K303" s="25" t="s">
        <v>33</v>
      </c>
      <c r="L303" s="30"/>
      <c r="M303" s="26" t="s">
        <v>49</v>
      </c>
      <c r="N303" s="27" t="s">
        <v>33</v>
      </c>
      <c r="O303" s="30"/>
      <c r="P303" s="20" t="str">
        <f t="shared" si="4"/>
        <v>Non-Lead</v>
      </c>
      <c r="Q303" s="31"/>
      <c r="R303" s="31"/>
      <c r="S303" s="31"/>
      <c r="T303" s="22"/>
      <c r="U303" s="22"/>
      <c r="V303" s="22"/>
      <c r="W303" s="22"/>
      <c r="X303" s="32" t="str">
        <f>IF((OR((AND('[1]PWS Information'!$E$10="CWS",T303="Single Family Residence",P303="Lead")),
(AND('[1]PWS Information'!$E$10="CWS",T303="Multiple Family Residence",'[1]PWS Information'!$E$11="Yes",P303="Lead")),
(AND('[1]PWS Information'!$E$10="NTNC",P303="Lead")))),"Tier 1",
IF((OR((AND('[1]PWS Information'!$E$10="CWS",T303="Multiple Family Residence",'[1]PWS Information'!$E$11="No",P303="Lead")),
(AND('[1]PWS Information'!$E$10="CWS",T303="Other",P303="Lead")),
(AND('[1]PWS Information'!$E$10="CWS",T303="Building",P303="Lead")))),"Tier 2",
IF((OR((AND('[1]PWS Information'!$E$10="CWS",T303="Single Family Residence",P303="Galvanized Requiring Replacement")),
(AND('[1]PWS Information'!$E$10="CWS",T303="Single Family Residence",P303="Galvanized Requiring Replacement",Q303="Yes")),
(AND('[1]PWS Information'!$E$10="NTNC",P303="Galvanized Requiring Replacement")),
(AND('[1]PWS Information'!$E$10="NTNC",T303="Single Family Residence",Q303="Yes")))),"Tier 3",
IF((OR((AND('[1]PWS Information'!$E$10="CWS",T303="Single Family Residence",R303="Yes",P303="Non-Lead", I303="Non-Lead - Copper",K303="Before 1989")),
(AND('[1]PWS Information'!$E$10="CWS",T303="Single Family Residence",R303="Yes",P303="Non-Lead", M303="Non-Lead - Copper",N303="Before 1989")))),"Tier 4",
IF((OR((AND('[1]PWS Information'!$E$10="NTNC",P303="Non-Lead")),
(AND('[1]PWS Information'!$E$10="CWS",P303="Non-Lead",R303="")),
(AND('[1]PWS Information'!$E$10="CWS",P303="Non-Lead",R303="No")),
(AND('[1]PWS Information'!$E$10="CWS",P303="Non-Lead",R303="Don't Know")),
(AND('[1]PWS Information'!$E$10="CWS",P303="Non-Lead", I303="Non-Lead - Copper", R303="Yes", K303="Between 1989 and 2014")),
(AND('[1]PWS Information'!$E$10="CWS",P303="Non-Lead", I303="Non-Lead - Copper", R303="Yes", K303="After 2014")),
(AND('[1]PWS Information'!$E$10="CWS",P303="Non-Lead", I303="Non-Lead - Copper", R303="Yes", K303="Unknown")),
(AND('[1]PWS Information'!$E$10="CWS",P303="Non-Lead", M303="Non-Lead - Copper", R303="Yes", N303="Between 1989 and 2014")),
(AND('[1]PWS Information'!$E$10="CWS",P303="Non-Lead", M303="Non-Lead - Copper", R303="Yes", N303="After 2014")),
(AND('[1]PWS Information'!$E$10="CWS",P303="Non-Lead", M303="Non-Lead - Copper", R303="Yes", N303="Unknown")),
(AND('[1]PWS Information'!$E$10="CWS",P303="Unknown")),
(AND('[1]PWS Information'!$E$10="NTNC",P303="Unknown")))),"Tier 5",
"")))))</f>
        <v/>
      </c>
      <c r="Y303" s="22"/>
      <c r="Z303" s="22"/>
    </row>
    <row r="304" spans="1:26" ht="29" x14ac:dyDescent="0.35">
      <c r="A304" s="13">
        <v>67200</v>
      </c>
      <c r="B304" s="13">
        <v>208</v>
      </c>
      <c r="C304" s="13" t="s">
        <v>81</v>
      </c>
      <c r="D304" s="13" t="s">
        <v>59</v>
      </c>
      <c r="E304" s="13">
        <v>76108</v>
      </c>
      <c r="F304" s="25"/>
      <c r="G304" s="13">
        <v>32.820363</v>
      </c>
      <c r="H304" s="13">
        <v>-97.491119999999995</v>
      </c>
      <c r="I304" s="26" t="s">
        <v>49</v>
      </c>
      <c r="J304" s="27" t="s">
        <v>35</v>
      </c>
      <c r="K304" s="25" t="s">
        <v>33</v>
      </c>
      <c r="L304" s="30"/>
      <c r="M304" s="26" t="s">
        <v>52</v>
      </c>
      <c r="N304" s="27" t="s">
        <v>38</v>
      </c>
      <c r="O304" s="30"/>
      <c r="P304" s="20" t="str">
        <f t="shared" si="4"/>
        <v>Non-Lead</v>
      </c>
      <c r="Q304" s="31"/>
      <c r="R304" s="31"/>
      <c r="S304" s="31"/>
      <c r="T304" s="22"/>
      <c r="U304" s="22"/>
      <c r="V304" s="22"/>
      <c r="W304" s="22"/>
      <c r="X304" s="32" t="str">
        <f>IF((OR((AND('[1]PWS Information'!$E$10="CWS",T304="Single Family Residence",P304="Lead")),
(AND('[1]PWS Information'!$E$10="CWS",T304="Multiple Family Residence",'[1]PWS Information'!$E$11="Yes",P304="Lead")),
(AND('[1]PWS Information'!$E$10="NTNC",P304="Lead")))),"Tier 1",
IF((OR((AND('[1]PWS Information'!$E$10="CWS",T304="Multiple Family Residence",'[1]PWS Information'!$E$11="No",P304="Lead")),
(AND('[1]PWS Information'!$E$10="CWS",T304="Other",P304="Lead")),
(AND('[1]PWS Information'!$E$10="CWS",T304="Building",P304="Lead")))),"Tier 2",
IF((OR((AND('[1]PWS Information'!$E$10="CWS",T304="Single Family Residence",P304="Galvanized Requiring Replacement")),
(AND('[1]PWS Information'!$E$10="CWS",T304="Single Family Residence",P304="Galvanized Requiring Replacement",Q304="Yes")),
(AND('[1]PWS Information'!$E$10="NTNC",P304="Galvanized Requiring Replacement")),
(AND('[1]PWS Information'!$E$10="NTNC",T304="Single Family Residence",Q304="Yes")))),"Tier 3",
IF((OR((AND('[1]PWS Information'!$E$10="CWS",T304="Single Family Residence",R304="Yes",P304="Non-Lead", I304="Non-Lead - Copper",K304="Before 1989")),
(AND('[1]PWS Information'!$E$10="CWS",T304="Single Family Residence",R304="Yes",P304="Non-Lead", M304="Non-Lead - Copper",N304="Before 1989")))),"Tier 4",
IF((OR((AND('[1]PWS Information'!$E$10="NTNC",P304="Non-Lead")),
(AND('[1]PWS Information'!$E$10="CWS",P304="Non-Lead",R304="")),
(AND('[1]PWS Information'!$E$10="CWS",P304="Non-Lead",R304="No")),
(AND('[1]PWS Information'!$E$10="CWS",P304="Non-Lead",R304="Don't Know")),
(AND('[1]PWS Information'!$E$10="CWS",P304="Non-Lead", I304="Non-Lead - Copper", R304="Yes", K304="Between 1989 and 2014")),
(AND('[1]PWS Information'!$E$10="CWS",P304="Non-Lead", I304="Non-Lead - Copper", R304="Yes", K304="After 2014")),
(AND('[1]PWS Information'!$E$10="CWS",P304="Non-Lead", I304="Non-Lead - Copper", R304="Yes", K304="Unknown")),
(AND('[1]PWS Information'!$E$10="CWS",P304="Non-Lead", M304="Non-Lead - Copper", R304="Yes", N304="Between 1989 and 2014")),
(AND('[1]PWS Information'!$E$10="CWS",P304="Non-Lead", M304="Non-Lead - Copper", R304="Yes", N304="After 2014")),
(AND('[1]PWS Information'!$E$10="CWS",P304="Non-Lead", M304="Non-Lead - Copper", R304="Yes", N304="Unknown")),
(AND('[1]PWS Information'!$E$10="CWS",P304="Unknown")),
(AND('[1]PWS Information'!$E$10="NTNC",P304="Unknown")))),"Tier 5",
"")))))</f>
        <v/>
      </c>
      <c r="Y304" s="22"/>
      <c r="Z304" s="22"/>
    </row>
    <row r="305" spans="1:26" ht="29" x14ac:dyDescent="0.35">
      <c r="A305" s="13">
        <v>23502</v>
      </c>
      <c r="B305" s="13">
        <v>209</v>
      </c>
      <c r="C305" s="13" t="s">
        <v>81</v>
      </c>
      <c r="D305" s="13" t="s">
        <v>59</v>
      </c>
      <c r="E305" s="13">
        <v>76108</v>
      </c>
      <c r="F305" s="25"/>
      <c r="G305" s="13">
        <v>32.819361000000001</v>
      </c>
      <c r="H305" s="13">
        <v>-97.491808000000006</v>
      </c>
      <c r="I305" s="26" t="s">
        <v>49</v>
      </c>
      <c r="J305" s="27" t="s">
        <v>35</v>
      </c>
      <c r="K305" s="25" t="s">
        <v>33</v>
      </c>
      <c r="L305" s="30"/>
      <c r="M305" s="26" t="s">
        <v>52</v>
      </c>
      <c r="N305" s="27" t="s">
        <v>38</v>
      </c>
      <c r="O305" s="30"/>
      <c r="P305" s="20" t="str">
        <f t="shared" si="4"/>
        <v>Non-Lead</v>
      </c>
      <c r="Q305" s="31"/>
      <c r="R305" s="31"/>
      <c r="S305" s="31"/>
      <c r="T305" s="22"/>
      <c r="U305" s="22"/>
      <c r="V305" s="22"/>
      <c r="W305" s="22"/>
      <c r="X305" s="32" t="str">
        <f>IF((OR((AND('[1]PWS Information'!$E$10="CWS",T305="Single Family Residence",P305="Lead")),
(AND('[1]PWS Information'!$E$10="CWS",T305="Multiple Family Residence",'[1]PWS Information'!$E$11="Yes",P305="Lead")),
(AND('[1]PWS Information'!$E$10="NTNC",P305="Lead")))),"Tier 1",
IF((OR((AND('[1]PWS Information'!$E$10="CWS",T305="Multiple Family Residence",'[1]PWS Information'!$E$11="No",P305="Lead")),
(AND('[1]PWS Information'!$E$10="CWS",T305="Other",P305="Lead")),
(AND('[1]PWS Information'!$E$10="CWS",T305="Building",P305="Lead")))),"Tier 2",
IF((OR((AND('[1]PWS Information'!$E$10="CWS",T305="Single Family Residence",P305="Galvanized Requiring Replacement")),
(AND('[1]PWS Information'!$E$10="CWS",T305="Single Family Residence",P305="Galvanized Requiring Replacement",Q305="Yes")),
(AND('[1]PWS Information'!$E$10="NTNC",P305="Galvanized Requiring Replacement")),
(AND('[1]PWS Information'!$E$10="NTNC",T305="Single Family Residence",Q305="Yes")))),"Tier 3",
IF((OR((AND('[1]PWS Information'!$E$10="CWS",T305="Single Family Residence",R305="Yes",P305="Non-Lead", I305="Non-Lead - Copper",K305="Before 1989")),
(AND('[1]PWS Information'!$E$10="CWS",T305="Single Family Residence",R305="Yes",P305="Non-Lead", M305="Non-Lead - Copper",N305="Before 1989")))),"Tier 4",
IF((OR((AND('[1]PWS Information'!$E$10="NTNC",P305="Non-Lead")),
(AND('[1]PWS Information'!$E$10="CWS",P305="Non-Lead",R305="")),
(AND('[1]PWS Information'!$E$10="CWS",P305="Non-Lead",R305="No")),
(AND('[1]PWS Information'!$E$10="CWS",P305="Non-Lead",R305="Don't Know")),
(AND('[1]PWS Information'!$E$10="CWS",P305="Non-Lead", I305="Non-Lead - Copper", R305="Yes", K305="Between 1989 and 2014")),
(AND('[1]PWS Information'!$E$10="CWS",P305="Non-Lead", I305="Non-Lead - Copper", R305="Yes", K305="After 2014")),
(AND('[1]PWS Information'!$E$10="CWS",P305="Non-Lead", I305="Non-Lead - Copper", R305="Yes", K305="Unknown")),
(AND('[1]PWS Information'!$E$10="CWS",P305="Non-Lead", M305="Non-Lead - Copper", R305="Yes", N305="Between 1989 and 2014")),
(AND('[1]PWS Information'!$E$10="CWS",P305="Non-Lead", M305="Non-Lead - Copper", R305="Yes", N305="After 2014")),
(AND('[1]PWS Information'!$E$10="CWS",P305="Non-Lead", M305="Non-Lead - Copper", R305="Yes", N305="Unknown")),
(AND('[1]PWS Information'!$E$10="CWS",P305="Unknown")),
(AND('[1]PWS Information'!$E$10="NTNC",P305="Unknown")))),"Tier 5",
"")))))</f>
        <v/>
      </c>
      <c r="Y305" s="22"/>
      <c r="Z305" s="22"/>
    </row>
    <row r="306" spans="1:26" ht="29" x14ac:dyDescent="0.35">
      <c r="A306" s="13">
        <v>61301</v>
      </c>
      <c r="B306" s="13">
        <v>211</v>
      </c>
      <c r="C306" s="13" t="s">
        <v>81</v>
      </c>
      <c r="D306" s="13" t="s">
        <v>59</v>
      </c>
      <c r="E306" s="13">
        <v>76108</v>
      </c>
      <c r="F306" s="25"/>
      <c r="G306" s="13">
        <v>32.819118000000003</v>
      </c>
      <c r="H306" s="13">
        <v>-97.492187000000001</v>
      </c>
      <c r="I306" s="26" t="s">
        <v>49</v>
      </c>
      <c r="J306" s="27" t="s">
        <v>35</v>
      </c>
      <c r="K306" s="25" t="s">
        <v>33</v>
      </c>
      <c r="L306" s="30"/>
      <c r="M306" s="26" t="s">
        <v>52</v>
      </c>
      <c r="N306" s="27" t="s">
        <v>38</v>
      </c>
      <c r="O306" s="30"/>
      <c r="P306" s="20" t="str">
        <f t="shared" si="4"/>
        <v>Non-Lead</v>
      </c>
      <c r="Q306" s="31"/>
      <c r="R306" s="31"/>
      <c r="S306" s="31"/>
      <c r="T306" s="22"/>
      <c r="U306" s="22"/>
      <c r="V306" s="22"/>
      <c r="W306" s="22"/>
      <c r="X306" s="32" t="str">
        <f>IF((OR((AND('[1]PWS Information'!$E$10="CWS",T306="Single Family Residence",P306="Lead")),
(AND('[1]PWS Information'!$E$10="CWS",T306="Multiple Family Residence",'[1]PWS Information'!$E$11="Yes",P306="Lead")),
(AND('[1]PWS Information'!$E$10="NTNC",P306="Lead")))),"Tier 1",
IF((OR((AND('[1]PWS Information'!$E$10="CWS",T306="Multiple Family Residence",'[1]PWS Information'!$E$11="No",P306="Lead")),
(AND('[1]PWS Information'!$E$10="CWS",T306="Other",P306="Lead")),
(AND('[1]PWS Information'!$E$10="CWS",T306="Building",P306="Lead")))),"Tier 2",
IF((OR((AND('[1]PWS Information'!$E$10="CWS",T306="Single Family Residence",P306="Galvanized Requiring Replacement")),
(AND('[1]PWS Information'!$E$10="CWS",T306="Single Family Residence",P306="Galvanized Requiring Replacement",Q306="Yes")),
(AND('[1]PWS Information'!$E$10="NTNC",P306="Galvanized Requiring Replacement")),
(AND('[1]PWS Information'!$E$10="NTNC",T306="Single Family Residence",Q306="Yes")))),"Tier 3",
IF((OR((AND('[1]PWS Information'!$E$10="CWS",T306="Single Family Residence",R306="Yes",P306="Non-Lead", I306="Non-Lead - Copper",K306="Before 1989")),
(AND('[1]PWS Information'!$E$10="CWS",T306="Single Family Residence",R306="Yes",P306="Non-Lead", M306="Non-Lead - Copper",N306="Before 1989")))),"Tier 4",
IF((OR((AND('[1]PWS Information'!$E$10="NTNC",P306="Non-Lead")),
(AND('[1]PWS Information'!$E$10="CWS",P306="Non-Lead",R306="")),
(AND('[1]PWS Information'!$E$10="CWS",P306="Non-Lead",R306="No")),
(AND('[1]PWS Information'!$E$10="CWS",P306="Non-Lead",R306="Don't Know")),
(AND('[1]PWS Information'!$E$10="CWS",P306="Non-Lead", I306="Non-Lead - Copper", R306="Yes", K306="Between 1989 and 2014")),
(AND('[1]PWS Information'!$E$10="CWS",P306="Non-Lead", I306="Non-Lead - Copper", R306="Yes", K306="After 2014")),
(AND('[1]PWS Information'!$E$10="CWS",P306="Non-Lead", I306="Non-Lead - Copper", R306="Yes", K306="Unknown")),
(AND('[1]PWS Information'!$E$10="CWS",P306="Non-Lead", M306="Non-Lead - Copper", R306="Yes", N306="Between 1989 and 2014")),
(AND('[1]PWS Information'!$E$10="CWS",P306="Non-Lead", M306="Non-Lead - Copper", R306="Yes", N306="After 2014")),
(AND('[1]PWS Information'!$E$10="CWS",P306="Non-Lead", M306="Non-Lead - Copper", R306="Yes", N306="Unknown")),
(AND('[1]PWS Information'!$E$10="CWS",P306="Unknown")),
(AND('[1]PWS Information'!$E$10="NTNC",P306="Unknown")))),"Tier 5",
"")))))</f>
        <v/>
      </c>
      <c r="Y306" s="22"/>
      <c r="Z306" s="22"/>
    </row>
    <row r="307" spans="1:26" x14ac:dyDescent="0.35">
      <c r="A307" s="13">
        <v>23601</v>
      </c>
      <c r="B307" s="13">
        <v>312</v>
      </c>
      <c r="C307" s="13" t="s">
        <v>81</v>
      </c>
      <c r="D307" s="13" t="s">
        <v>59</v>
      </c>
      <c r="E307" s="13">
        <v>76108</v>
      </c>
      <c r="F307" s="25"/>
      <c r="G307" s="13">
        <v>32.818632999999998</v>
      </c>
      <c r="H307" s="13">
        <v>-97.491457999999994</v>
      </c>
      <c r="I307" s="26" t="s">
        <v>52</v>
      </c>
      <c r="J307" s="27" t="s">
        <v>35</v>
      </c>
      <c r="K307" s="25" t="s">
        <v>33</v>
      </c>
      <c r="L307" s="30"/>
      <c r="M307" s="26" t="s">
        <v>49</v>
      </c>
      <c r="N307" s="27" t="s">
        <v>33</v>
      </c>
      <c r="O307" s="30"/>
      <c r="P307" s="20" t="str">
        <f t="shared" si="4"/>
        <v>Non-Lead</v>
      </c>
      <c r="Q307" s="31"/>
      <c r="R307" s="31"/>
      <c r="S307" s="31"/>
      <c r="T307" s="22"/>
      <c r="U307" s="22"/>
      <c r="V307" s="22"/>
      <c r="W307" s="22"/>
      <c r="X307" s="32" t="str">
        <f>IF((OR((AND('[1]PWS Information'!$E$10="CWS",T307="Single Family Residence",P307="Lead")),
(AND('[1]PWS Information'!$E$10="CWS",T307="Multiple Family Residence",'[1]PWS Information'!$E$11="Yes",P307="Lead")),
(AND('[1]PWS Information'!$E$10="NTNC",P307="Lead")))),"Tier 1",
IF((OR((AND('[1]PWS Information'!$E$10="CWS",T307="Multiple Family Residence",'[1]PWS Information'!$E$11="No",P307="Lead")),
(AND('[1]PWS Information'!$E$10="CWS",T307="Other",P307="Lead")),
(AND('[1]PWS Information'!$E$10="CWS",T307="Building",P307="Lead")))),"Tier 2",
IF((OR((AND('[1]PWS Information'!$E$10="CWS",T307="Single Family Residence",P307="Galvanized Requiring Replacement")),
(AND('[1]PWS Information'!$E$10="CWS",T307="Single Family Residence",P307="Galvanized Requiring Replacement",Q307="Yes")),
(AND('[1]PWS Information'!$E$10="NTNC",P307="Galvanized Requiring Replacement")),
(AND('[1]PWS Information'!$E$10="NTNC",T307="Single Family Residence",Q307="Yes")))),"Tier 3",
IF((OR((AND('[1]PWS Information'!$E$10="CWS",T307="Single Family Residence",R307="Yes",P307="Non-Lead", I307="Non-Lead - Copper",K307="Before 1989")),
(AND('[1]PWS Information'!$E$10="CWS",T307="Single Family Residence",R307="Yes",P307="Non-Lead", M307="Non-Lead - Copper",N307="Before 1989")))),"Tier 4",
IF((OR((AND('[1]PWS Information'!$E$10="NTNC",P307="Non-Lead")),
(AND('[1]PWS Information'!$E$10="CWS",P307="Non-Lead",R307="")),
(AND('[1]PWS Information'!$E$10="CWS",P307="Non-Lead",R307="No")),
(AND('[1]PWS Information'!$E$10="CWS",P307="Non-Lead",R307="Don't Know")),
(AND('[1]PWS Information'!$E$10="CWS",P307="Non-Lead", I307="Non-Lead - Copper", R307="Yes", K307="Between 1989 and 2014")),
(AND('[1]PWS Information'!$E$10="CWS",P307="Non-Lead", I307="Non-Lead - Copper", R307="Yes", K307="After 2014")),
(AND('[1]PWS Information'!$E$10="CWS",P307="Non-Lead", I307="Non-Lead - Copper", R307="Yes", K307="Unknown")),
(AND('[1]PWS Information'!$E$10="CWS",P307="Non-Lead", M307="Non-Lead - Copper", R307="Yes", N307="Between 1989 and 2014")),
(AND('[1]PWS Information'!$E$10="CWS",P307="Non-Lead", M307="Non-Lead - Copper", R307="Yes", N307="After 2014")),
(AND('[1]PWS Information'!$E$10="CWS",P307="Non-Lead", M307="Non-Lead - Copper", R307="Yes", N307="Unknown")),
(AND('[1]PWS Information'!$E$10="CWS",P307="Unknown")),
(AND('[1]PWS Information'!$E$10="NTNC",P307="Unknown")))),"Tier 5",
"")))))</f>
        <v/>
      </c>
      <c r="Y307" s="22"/>
      <c r="Z307" s="22"/>
    </row>
    <row r="308" spans="1:26" x14ac:dyDescent="0.35">
      <c r="A308" s="13">
        <v>120400</v>
      </c>
      <c r="B308" s="13">
        <v>314</v>
      </c>
      <c r="C308" s="13" t="s">
        <v>81</v>
      </c>
      <c r="D308" s="13" t="s">
        <v>59</v>
      </c>
      <c r="E308" s="13">
        <v>76108</v>
      </c>
      <c r="F308" s="25"/>
      <c r="G308" s="13">
        <v>32.818657000000002</v>
      </c>
      <c r="H308" s="13">
        <v>-97.491797000000005</v>
      </c>
      <c r="I308" s="26" t="s">
        <v>49</v>
      </c>
      <c r="J308" s="27" t="s">
        <v>35</v>
      </c>
      <c r="K308" s="25" t="s">
        <v>33</v>
      </c>
      <c r="L308" s="30"/>
      <c r="M308" s="26" t="s">
        <v>49</v>
      </c>
      <c r="N308" s="27" t="s">
        <v>33</v>
      </c>
      <c r="O308" s="30"/>
      <c r="P308" s="20" t="str">
        <f t="shared" si="4"/>
        <v>Non-Lead</v>
      </c>
      <c r="Q308" s="31"/>
      <c r="R308" s="31"/>
      <c r="S308" s="31"/>
      <c r="T308" s="22"/>
      <c r="U308" s="22"/>
      <c r="V308" s="22"/>
      <c r="W308" s="22"/>
      <c r="X308" s="32" t="str">
        <f>IF((OR((AND('[1]PWS Information'!$E$10="CWS",T308="Single Family Residence",P308="Lead")),
(AND('[1]PWS Information'!$E$10="CWS",T308="Multiple Family Residence",'[1]PWS Information'!$E$11="Yes",P308="Lead")),
(AND('[1]PWS Information'!$E$10="NTNC",P308="Lead")))),"Tier 1",
IF((OR((AND('[1]PWS Information'!$E$10="CWS",T308="Multiple Family Residence",'[1]PWS Information'!$E$11="No",P308="Lead")),
(AND('[1]PWS Information'!$E$10="CWS",T308="Other",P308="Lead")),
(AND('[1]PWS Information'!$E$10="CWS",T308="Building",P308="Lead")))),"Tier 2",
IF((OR((AND('[1]PWS Information'!$E$10="CWS",T308="Single Family Residence",P308="Galvanized Requiring Replacement")),
(AND('[1]PWS Information'!$E$10="CWS",T308="Single Family Residence",P308="Galvanized Requiring Replacement",Q308="Yes")),
(AND('[1]PWS Information'!$E$10="NTNC",P308="Galvanized Requiring Replacement")),
(AND('[1]PWS Information'!$E$10="NTNC",T308="Single Family Residence",Q308="Yes")))),"Tier 3",
IF((OR((AND('[1]PWS Information'!$E$10="CWS",T308="Single Family Residence",R308="Yes",P308="Non-Lead", I308="Non-Lead - Copper",K308="Before 1989")),
(AND('[1]PWS Information'!$E$10="CWS",T308="Single Family Residence",R308="Yes",P308="Non-Lead", M308="Non-Lead - Copper",N308="Before 1989")))),"Tier 4",
IF((OR((AND('[1]PWS Information'!$E$10="NTNC",P308="Non-Lead")),
(AND('[1]PWS Information'!$E$10="CWS",P308="Non-Lead",R308="")),
(AND('[1]PWS Information'!$E$10="CWS",P308="Non-Lead",R308="No")),
(AND('[1]PWS Information'!$E$10="CWS",P308="Non-Lead",R308="Don't Know")),
(AND('[1]PWS Information'!$E$10="CWS",P308="Non-Lead", I308="Non-Lead - Copper", R308="Yes", K308="Between 1989 and 2014")),
(AND('[1]PWS Information'!$E$10="CWS",P308="Non-Lead", I308="Non-Lead - Copper", R308="Yes", K308="After 2014")),
(AND('[1]PWS Information'!$E$10="CWS",P308="Non-Lead", I308="Non-Lead - Copper", R308="Yes", K308="Unknown")),
(AND('[1]PWS Information'!$E$10="CWS",P308="Non-Lead", M308="Non-Lead - Copper", R308="Yes", N308="Between 1989 and 2014")),
(AND('[1]PWS Information'!$E$10="CWS",P308="Non-Lead", M308="Non-Lead - Copper", R308="Yes", N308="After 2014")),
(AND('[1]PWS Information'!$E$10="CWS",P308="Non-Lead", M308="Non-Lead - Copper", R308="Yes", N308="Unknown")),
(AND('[1]PWS Information'!$E$10="CWS",P308="Unknown")),
(AND('[1]PWS Information'!$E$10="NTNC",P308="Unknown")))),"Tier 5",
"")))))</f>
        <v/>
      </c>
      <c r="Y308" s="22"/>
      <c r="Z308" s="22"/>
    </row>
    <row r="309" spans="1:26" x14ac:dyDescent="0.35">
      <c r="A309" s="13">
        <v>66900</v>
      </c>
      <c r="B309" s="13">
        <v>316</v>
      </c>
      <c r="C309" s="13" t="s">
        <v>81</v>
      </c>
      <c r="D309" s="13" t="s">
        <v>59</v>
      </c>
      <c r="E309" s="13">
        <v>76108</v>
      </c>
      <c r="F309" s="25"/>
      <c r="G309" s="13">
        <v>32.818587999999998</v>
      </c>
      <c r="H309" s="13">
        <v>-97.492272999999997</v>
      </c>
      <c r="I309" s="26" t="s">
        <v>49</v>
      </c>
      <c r="J309" s="27" t="s">
        <v>35</v>
      </c>
      <c r="K309" s="25" t="s">
        <v>33</v>
      </c>
      <c r="L309" s="30"/>
      <c r="M309" s="26" t="s">
        <v>49</v>
      </c>
      <c r="N309" s="27" t="s">
        <v>33</v>
      </c>
      <c r="O309" s="30"/>
      <c r="P309" s="20" t="str">
        <f t="shared" si="4"/>
        <v>Non-Lead</v>
      </c>
      <c r="Q309" s="31"/>
      <c r="R309" s="31"/>
      <c r="S309" s="31"/>
      <c r="T309" s="22"/>
      <c r="U309" s="22"/>
      <c r="V309" s="22"/>
      <c r="W309" s="22"/>
      <c r="X309" s="32" t="str">
        <f>IF((OR((AND('[1]PWS Information'!$E$10="CWS",T309="Single Family Residence",P309="Lead")),
(AND('[1]PWS Information'!$E$10="CWS",T309="Multiple Family Residence",'[1]PWS Information'!$E$11="Yes",P309="Lead")),
(AND('[1]PWS Information'!$E$10="NTNC",P309="Lead")))),"Tier 1",
IF((OR((AND('[1]PWS Information'!$E$10="CWS",T309="Multiple Family Residence",'[1]PWS Information'!$E$11="No",P309="Lead")),
(AND('[1]PWS Information'!$E$10="CWS",T309="Other",P309="Lead")),
(AND('[1]PWS Information'!$E$10="CWS",T309="Building",P309="Lead")))),"Tier 2",
IF((OR((AND('[1]PWS Information'!$E$10="CWS",T309="Single Family Residence",P309="Galvanized Requiring Replacement")),
(AND('[1]PWS Information'!$E$10="CWS",T309="Single Family Residence",P309="Galvanized Requiring Replacement",Q309="Yes")),
(AND('[1]PWS Information'!$E$10="NTNC",P309="Galvanized Requiring Replacement")),
(AND('[1]PWS Information'!$E$10="NTNC",T309="Single Family Residence",Q309="Yes")))),"Tier 3",
IF((OR((AND('[1]PWS Information'!$E$10="CWS",T309="Single Family Residence",R309="Yes",P309="Non-Lead", I309="Non-Lead - Copper",K309="Before 1989")),
(AND('[1]PWS Information'!$E$10="CWS",T309="Single Family Residence",R309="Yes",P309="Non-Lead", M309="Non-Lead - Copper",N309="Before 1989")))),"Tier 4",
IF((OR((AND('[1]PWS Information'!$E$10="NTNC",P309="Non-Lead")),
(AND('[1]PWS Information'!$E$10="CWS",P309="Non-Lead",R309="")),
(AND('[1]PWS Information'!$E$10="CWS",P309="Non-Lead",R309="No")),
(AND('[1]PWS Information'!$E$10="CWS",P309="Non-Lead",R309="Don't Know")),
(AND('[1]PWS Information'!$E$10="CWS",P309="Non-Lead", I309="Non-Lead - Copper", R309="Yes", K309="Between 1989 and 2014")),
(AND('[1]PWS Information'!$E$10="CWS",P309="Non-Lead", I309="Non-Lead - Copper", R309="Yes", K309="After 2014")),
(AND('[1]PWS Information'!$E$10="CWS",P309="Non-Lead", I309="Non-Lead - Copper", R309="Yes", K309="Unknown")),
(AND('[1]PWS Information'!$E$10="CWS",P309="Non-Lead", M309="Non-Lead - Copper", R309="Yes", N309="Between 1989 and 2014")),
(AND('[1]PWS Information'!$E$10="CWS",P309="Non-Lead", M309="Non-Lead - Copper", R309="Yes", N309="After 2014")),
(AND('[1]PWS Information'!$E$10="CWS",P309="Non-Lead", M309="Non-Lead - Copper", R309="Yes", N309="Unknown")),
(AND('[1]PWS Information'!$E$10="CWS",P309="Unknown")),
(AND('[1]PWS Information'!$E$10="NTNC",P309="Unknown")))),"Tier 5",
"")))))</f>
        <v/>
      </c>
      <c r="Y309" s="22"/>
      <c r="Z309" s="22"/>
    </row>
    <row r="310" spans="1:26" x14ac:dyDescent="0.35">
      <c r="A310" s="13">
        <v>57400</v>
      </c>
      <c r="B310" s="13">
        <v>300</v>
      </c>
      <c r="C310" s="13" t="s">
        <v>82</v>
      </c>
      <c r="D310" s="13" t="s">
        <v>59</v>
      </c>
      <c r="E310" s="13">
        <v>76108</v>
      </c>
      <c r="F310" s="25"/>
      <c r="G310" s="13">
        <v>32.817582999999999</v>
      </c>
      <c r="H310" s="13">
        <v>-97.492176999999998</v>
      </c>
      <c r="I310" s="26" t="s">
        <v>43</v>
      </c>
      <c r="J310" s="27" t="s">
        <v>35</v>
      </c>
      <c r="K310" s="25" t="s">
        <v>33</v>
      </c>
      <c r="L310" s="30"/>
      <c r="M310" s="26" t="s">
        <v>49</v>
      </c>
      <c r="N310" s="27" t="s">
        <v>33</v>
      </c>
      <c r="O310" s="30"/>
      <c r="P310" s="20" t="str">
        <f t="shared" si="4"/>
        <v>Non-Lead</v>
      </c>
      <c r="Q310" s="31"/>
      <c r="R310" s="31"/>
      <c r="S310" s="31"/>
      <c r="T310" s="22"/>
      <c r="U310" s="22"/>
      <c r="V310" s="22"/>
      <c r="W310" s="22"/>
      <c r="X310" s="32" t="str">
        <f>IF((OR((AND('[1]PWS Information'!$E$10="CWS",T310="Single Family Residence",P310="Lead")),
(AND('[1]PWS Information'!$E$10="CWS",T310="Multiple Family Residence",'[1]PWS Information'!$E$11="Yes",P310="Lead")),
(AND('[1]PWS Information'!$E$10="NTNC",P310="Lead")))),"Tier 1",
IF((OR((AND('[1]PWS Information'!$E$10="CWS",T310="Multiple Family Residence",'[1]PWS Information'!$E$11="No",P310="Lead")),
(AND('[1]PWS Information'!$E$10="CWS",T310="Other",P310="Lead")),
(AND('[1]PWS Information'!$E$10="CWS",T310="Building",P310="Lead")))),"Tier 2",
IF((OR((AND('[1]PWS Information'!$E$10="CWS",T310="Single Family Residence",P310="Galvanized Requiring Replacement")),
(AND('[1]PWS Information'!$E$10="CWS",T310="Single Family Residence",P310="Galvanized Requiring Replacement",Q310="Yes")),
(AND('[1]PWS Information'!$E$10="NTNC",P310="Galvanized Requiring Replacement")),
(AND('[1]PWS Information'!$E$10="NTNC",T310="Single Family Residence",Q310="Yes")))),"Tier 3",
IF((OR((AND('[1]PWS Information'!$E$10="CWS",T310="Single Family Residence",R310="Yes",P310="Non-Lead", I310="Non-Lead - Copper",K310="Before 1989")),
(AND('[1]PWS Information'!$E$10="CWS",T310="Single Family Residence",R310="Yes",P310="Non-Lead", M310="Non-Lead - Copper",N310="Before 1989")))),"Tier 4",
IF((OR((AND('[1]PWS Information'!$E$10="NTNC",P310="Non-Lead")),
(AND('[1]PWS Information'!$E$10="CWS",P310="Non-Lead",R310="")),
(AND('[1]PWS Information'!$E$10="CWS",P310="Non-Lead",R310="No")),
(AND('[1]PWS Information'!$E$10="CWS",P310="Non-Lead",R310="Don't Know")),
(AND('[1]PWS Information'!$E$10="CWS",P310="Non-Lead", I310="Non-Lead - Copper", R310="Yes", K310="Between 1989 and 2014")),
(AND('[1]PWS Information'!$E$10="CWS",P310="Non-Lead", I310="Non-Lead - Copper", R310="Yes", K310="After 2014")),
(AND('[1]PWS Information'!$E$10="CWS",P310="Non-Lead", I310="Non-Lead - Copper", R310="Yes", K310="Unknown")),
(AND('[1]PWS Information'!$E$10="CWS",P310="Non-Lead", M310="Non-Lead - Copper", R310="Yes", N310="Between 1989 and 2014")),
(AND('[1]PWS Information'!$E$10="CWS",P310="Non-Lead", M310="Non-Lead - Copper", R310="Yes", N310="After 2014")),
(AND('[1]PWS Information'!$E$10="CWS",P310="Non-Lead", M310="Non-Lead - Copper", R310="Yes", N310="Unknown")),
(AND('[1]PWS Information'!$E$10="CWS",P310="Unknown")),
(AND('[1]PWS Information'!$E$10="NTNC",P310="Unknown")))),"Tier 5",
"")))))</f>
        <v/>
      </c>
      <c r="Y310" s="22"/>
      <c r="Z310" s="22"/>
    </row>
    <row r="311" spans="1:26" x14ac:dyDescent="0.35">
      <c r="A311" s="13">
        <v>22201</v>
      </c>
      <c r="B311" s="13">
        <v>302</v>
      </c>
      <c r="C311" s="13" t="s">
        <v>82</v>
      </c>
      <c r="D311" s="13" t="s">
        <v>59</v>
      </c>
      <c r="E311" s="13">
        <v>76108</v>
      </c>
      <c r="F311" s="25"/>
      <c r="G311" s="13">
        <v>32.818064999999997</v>
      </c>
      <c r="H311" s="13">
        <v>-97.492176999999998</v>
      </c>
      <c r="I311" s="26" t="s">
        <v>43</v>
      </c>
      <c r="J311" s="27" t="s">
        <v>35</v>
      </c>
      <c r="K311" s="25" t="s">
        <v>33</v>
      </c>
      <c r="L311" s="30"/>
      <c r="M311" s="26" t="s">
        <v>49</v>
      </c>
      <c r="N311" s="27" t="s">
        <v>33</v>
      </c>
      <c r="O311" s="30"/>
      <c r="P311" s="20" t="str">
        <f t="shared" si="4"/>
        <v>Non-Lead</v>
      </c>
      <c r="Q311" s="31"/>
      <c r="R311" s="31"/>
      <c r="S311" s="31"/>
      <c r="T311" s="22"/>
      <c r="U311" s="22"/>
      <c r="V311" s="22"/>
      <c r="W311" s="22"/>
      <c r="X311" s="32" t="str">
        <f>IF((OR((AND('[1]PWS Information'!$E$10="CWS",T311="Single Family Residence",P311="Lead")),
(AND('[1]PWS Information'!$E$10="CWS",T311="Multiple Family Residence",'[1]PWS Information'!$E$11="Yes",P311="Lead")),
(AND('[1]PWS Information'!$E$10="NTNC",P311="Lead")))),"Tier 1",
IF((OR((AND('[1]PWS Information'!$E$10="CWS",T311="Multiple Family Residence",'[1]PWS Information'!$E$11="No",P311="Lead")),
(AND('[1]PWS Information'!$E$10="CWS",T311="Other",P311="Lead")),
(AND('[1]PWS Information'!$E$10="CWS",T311="Building",P311="Lead")))),"Tier 2",
IF((OR((AND('[1]PWS Information'!$E$10="CWS",T311="Single Family Residence",P311="Galvanized Requiring Replacement")),
(AND('[1]PWS Information'!$E$10="CWS",T311="Single Family Residence",P311="Galvanized Requiring Replacement",Q311="Yes")),
(AND('[1]PWS Information'!$E$10="NTNC",P311="Galvanized Requiring Replacement")),
(AND('[1]PWS Information'!$E$10="NTNC",T311="Single Family Residence",Q311="Yes")))),"Tier 3",
IF((OR((AND('[1]PWS Information'!$E$10="CWS",T311="Single Family Residence",R311="Yes",P311="Non-Lead", I311="Non-Lead - Copper",K311="Before 1989")),
(AND('[1]PWS Information'!$E$10="CWS",T311="Single Family Residence",R311="Yes",P311="Non-Lead", M311="Non-Lead - Copper",N311="Before 1989")))),"Tier 4",
IF((OR((AND('[1]PWS Information'!$E$10="NTNC",P311="Non-Lead")),
(AND('[1]PWS Information'!$E$10="CWS",P311="Non-Lead",R311="")),
(AND('[1]PWS Information'!$E$10="CWS",P311="Non-Lead",R311="No")),
(AND('[1]PWS Information'!$E$10="CWS",P311="Non-Lead",R311="Don't Know")),
(AND('[1]PWS Information'!$E$10="CWS",P311="Non-Lead", I311="Non-Lead - Copper", R311="Yes", K311="Between 1989 and 2014")),
(AND('[1]PWS Information'!$E$10="CWS",P311="Non-Lead", I311="Non-Lead - Copper", R311="Yes", K311="After 2014")),
(AND('[1]PWS Information'!$E$10="CWS",P311="Non-Lead", I311="Non-Lead - Copper", R311="Yes", K311="Unknown")),
(AND('[1]PWS Information'!$E$10="CWS",P311="Non-Lead", M311="Non-Lead - Copper", R311="Yes", N311="Between 1989 and 2014")),
(AND('[1]PWS Information'!$E$10="CWS",P311="Non-Lead", M311="Non-Lead - Copper", R311="Yes", N311="After 2014")),
(AND('[1]PWS Information'!$E$10="CWS",P311="Non-Lead", M311="Non-Lead - Copper", R311="Yes", N311="Unknown")),
(AND('[1]PWS Information'!$E$10="CWS",P311="Unknown")),
(AND('[1]PWS Information'!$E$10="NTNC",P311="Unknown")))),"Tier 5",
"")))))</f>
        <v/>
      </c>
      <c r="Y311" s="22"/>
      <c r="Z311" s="22"/>
    </row>
    <row r="312" spans="1:26" x14ac:dyDescent="0.35">
      <c r="A312" s="13">
        <v>22301</v>
      </c>
      <c r="B312" s="13">
        <v>304</v>
      </c>
      <c r="C312" s="13" t="s">
        <v>82</v>
      </c>
      <c r="D312" s="13" t="s">
        <v>59</v>
      </c>
      <c r="E312" s="13">
        <v>76108</v>
      </c>
      <c r="F312" s="25"/>
      <c r="G312" s="13">
        <v>32.818131000000001</v>
      </c>
      <c r="H312" s="13">
        <v>-97.491797000000005</v>
      </c>
      <c r="I312" s="26" t="s">
        <v>43</v>
      </c>
      <c r="J312" s="27" t="s">
        <v>35</v>
      </c>
      <c r="K312" s="25" t="s">
        <v>33</v>
      </c>
      <c r="L312" s="30"/>
      <c r="M312" s="26" t="s">
        <v>49</v>
      </c>
      <c r="N312" s="27" t="s">
        <v>33</v>
      </c>
      <c r="O312" s="30"/>
      <c r="P312" s="20" t="str">
        <f t="shared" si="4"/>
        <v>Non-Lead</v>
      </c>
      <c r="Q312" s="31"/>
      <c r="R312" s="31"/>
      <c r="S312" s="31"/>
      <c r="T312" s="22"/>
      <c r="U312" s="22"/>
      <c r="V312" s="22"/>
      <c r="W312" s="22"/>
      <c r="X312" s="32" t="str">
        <f>IF((OR((AND('[1]PWS Information'!$E$10="CWS",T312="Single Family Residence",P312="Lead")),
(AND('[1]PWS Information'!$E$10="CWS",T312="Multiple Family Residence",'[1]PWS Information'!$E$11="Yes",P312="Lead")),
(AND('[1]PWS Information'!$E$10="NTNC",P312="Lead")))),"Tier 1",
IF((OR((AND('[1]PWS Information'!$E$10="CWS",T312="Multiple Family Residence",'[1]PWS Information'!$E$11="No",P312="Lead")),
(AND('[1]PWS Information'!$E$10="CWS",T312="Other",P312="Lead")),
(AND('[1]PWS Information'!$E$10="CWS",T312="Building",P312="Lead")))),"Tier 2",
IF((OR((AND('[1]PWS Information'!$E$10="CWS",T312="Single Family Residence",P312="Galvanized Requiring Replacement")),
(AND('[1]PWS Information'!$E$10="CWS",T312="Single Family Residence",P312="Galvanized Requiring Replacement",Q312="Yes")),
(AND('[1]PWS Information'!$E$10="NTNC",P312="Galvanized Requiring Replacement")),
(AND('[1]PWS Information'!$E$10="NTNC",T312="Single Family Residence",Q312="Yes")))),"Tier 3",
IF((OR((AND('[1]PWS Information'!$E$10="CWS",T312="Single Family Residence",R312="Yes",P312="Non-Lead", I312="Non-Lead - Copper",K312="Before 1989")),
(AND('[1]PWS Information'!$E$10="CWS",T312="Single Family Residence",R312="Yes",P312="Non-Lead", M312="Non-Lead - Copper",N312="Before 1989")))),"Tier 4",
IF((OR((AND('[1]PWS Information'!$E$10="NTNC",P312="Non-Lead")),
(AND('[1]PWS Information'!$E$10="CWS",P312="Non-Lead",R312="")),
(AND('[1]PWS Information'!$E$10="CWS",P312="Non-Lead",R312="No")),
(AND('[1]PWS Information'!$E$10="CWS",P312="Non-Lead",R312="Don't Know")),
(AND('[1]PWS Information'!$E$10="CWS",P312="Non-Lead", I312="Non-Lead - Copper", R312="Yes", K312="Between 1989 and 2014")),
(AND('[1]PWS Information'!$E$10="CWS",P312="Non-Lead", I312="Non-Lead - Copper", R312="Yes", K312="After 2014")),
(AND('[1]PWS Information'!$E$10="CWS",P312="Non-Lead", I312="Non-Lead - Copper", R312="Yes", K312="Unknown")),
(AND('[1]PWS Information'!$E$10="CWS",P312="Non-Lead", M312="Non-Lead - Copper", R312="Yes", N312="Between 1989 and 2014")),
(AND('[1]PWS Information'!$E$10="CWS",P312="Non-Lead", M312="Non-Lead - Copper", R312="Yes", N312="After 2014")),
(AND('[1]PWS Information'!$E$10="CWS",P312="Non-Lead", M312="Non-Lead - Copper", R312="Yes", N312="Unknown")),
(AND('[1]PWS Information'!$E$10="CWS",P312="Unknown")),
(AND('[1]PWS Information'!$E$10="NTNC",P312="Unknown")))),"Tier 5",
"")))))</f>
        <v/>
      </c>
      <c r="Y312" s="22"/>
      <c r="Z312" s="22"/>
    </row>
    <row r="313" spans="1:26" x14ac:dyDescent="0.35">
      <c r="A313" s="13">
        <v>22400</v>
      </c>
      <c r="B313" s="13">
        <v>306</v>
      </c>
      <c r="C313" s="13" t="s">
        <v>82</v>
      </c>
      <c r="D313" s="13" t="s">
        <v>59</v>
      </c>
      <c r="E313" s="13">
        <v>76108</v>
      </c>
      <c r="F313" s="25"/>
      <c r="G313" s="13">
        <v>32.818164000000003</v>
      </c>
      <c r="H313" s="13">
        <v>-97.491247000000001</v>
      </c>
      <c r="I313" s="26" t="s">
        <v>43</v>
      </c>
      <c r="J313" s="27" t="s">
        <v>35</v>
      </c>
      <c r="K313" s="25" t="s">
        <v>33</v>
      </c>
      <c r="L313" s="30"/>
      <c r="M313" s="26" t="s">
        <v>49</v>
      </c>
      <c r="N313" s="27" t="s">
        <v>33</v>
      </c>
      <c r="O313" s="30"/>
      <c r="P313" s="20" t="str">
        <f t="shared" si="4"/>
        <v>Non-Lead</v>
      </c>
      <c r="Q313" s="31"/>
      <c r="R313" s="31"/>
      <c r="S313" s="31"/>
      <c r="T313" s="22"/>
      <c r="U313" s="22"/>
      <c r="V313" s="22"/>
      <c r="W313" s="22"/>
      <c r="X313" s="32" t="str">
        <f>IF((OR((AND('[1]PWS Information'!$E$10="CWS",T313="Single Family Residence",P313="Lead")),
(AND('[1]PWS Information'!$E$10="CWS",T313="Multiple Family Residence",'[1]PWS Information'!$E$11="Yes",P313="Lead")),
(AND('[1]PWS Information'!$E$10="NTNC",P313="Lead")))),"Tier 1",
IF((OR((AND('[1]PWS Information'!$E$10="CWS",T313="Multiple Family Residence",'[1]PWS Information'!$E$11="No",P313="Lead")),
(AND('[1]PWS Information'!$E$10="CWS",T313="Other",P313="Lead")),
(AND('[1]PWS Information'!$E$10="CWS",T313="Building",P313="Lead")))),"Tier 2",
IF((OR((AND('[1]PWS Information'!$E$10="CWS",T313="Single Family Residence",P313="Galvanized Requiring Replacement")),
(AND('[1]PWS Information'!$E$10="CWS",T313="Single Family Residence",P313="Galvanized Requiring Replacement",Q313="Yes")),
(AND('[1]PWS Information'!$E$10="NTNC",P313="Galvanized Requiring Replacement")),
(AND('[1]PWS Information'!$E$10="NTNC",T313="Single Family Residence",Q313="Yes")))),"Tier 3",
IF((OR((AND('[1]PWS Information'!$E$10="CWS",T313="Single Family Residence",R313="Yes",P313="Non-Lead", I313="Non-Lead - Copper",K313="Before 1989")),
(AND('[1]PWS Information'!$E$10="CWS",T313="Single Family Residence",R313="Yes",P313="Non-Lead", M313="Non-Lead - Copper",N313="Before 1989")))),"Tier 4",
IF((OR((AND('[1]PWS Information'!$E$10="NTNC",P313="Non-Lead")),
(AND('[1]PWS Information'!$E$10="CWS",P313="Non-Lead",R313="")),
(AND('[1]PWS Information'!$E$10="CWS",P313="Non-Lead",R313="No")),
(AND('[1]PWS Information'!$E$10="CWS",P313="Non-Lead",R313="Don't Know")),
(AND('[1]PWS Information'!$E$10="CWS",P313="Non-Lead", I313="Non-Lead - Copper", R313="Yes", K313="Between 1989 and 2014")),
(AND('[1]PWS Information'!$E$10="CWS",P313="Non-Lead", I313="Non-Lead - Copper", R313="Yes", K313="After 2014")),
(AND('[1]PWS Information'!$E$10="CWS",P313="Non-Lead", I313="Non-Lead - Copper", R313="Yes", K313="Unknown")),
(AND('[1]PWS Information'!$E$10="CWS",P313="Non-Lead", M313="Non-Lead - Copper", R313="Yes", N313="Between 1989 and 2014")),
(AND('[1]PWS Information'!$E$10="CWS",P313="Non-Lead", M313="Non-Lead - Copper", R313="Yes", N313="After 2014")),
(AND('[1]PWS Information'!$E$10="CWS",P313="Non-Lead", M313="Non-Lead - Copper", R313="Yes", N313="Unknown")),
(AND('[1]PWS Information'!$E$10="CWS",P313="Unknown")),
(AND('[1]PWS Information'!$E$10="NTNC",P313="Unknown")))),"Tier 5",
"")))))</f>
        <v/>
      </c>
      <c r="Y313" s="22"/>
      <c r="Z313" s="22"/>
    </row>
    <row r="314" spans="1:26" x14ac:dyDescent="0.35">
      <c r="A314" s="13">
        <v>22501</v>
      </c>
      <c r="B314" s="13">
        <v>308</v>
      </c>
      <c r="C314" s="13" t="s">
        <v>82</v>
      </c>
      <c r="D314" s="13" t="s">
        <v>59</v>
      </c>
      <c r="E314" s="13">
        <v>76108</v>
      </c>
      <c r="F314" s="25"/>
      <c r="G314" s="13">
        <v>32.818255999999998</v>
      </c>
      <c r="H314" s="13">
        <v>-97.490917999999994</v>
      </c>
      <c r="I314" s="26" t="s">
        <v>43</v>
      </c>
      <c r="J314" s="27" t="s">
        <v>35</v>
      </c>
      <c r="K314" s="25" t="s">
        <v>33</v>
      </c>
      <c r="L314" s="30"/>
      <c r="M314" s="26" t="s">
        <v>49</v>
      </c>
      <c r="N314" s="27" t="s">
        <v>33</v>
      </c>
      <c r="O314" s="30"/>
      <c r="P314" s="20" t="str">
        <f t="shared" si="4"/>
        <v>Non-Lead</v>
      </c>
      <c r="Q314" s="31"/>
      <c r="R314" s="31"/>
      <c r="S314" s="31"/>
      <c r="T314" s="22"/>
      <c r="U314" s="22"/>
      <c r="V314" s="22"/>
      <c r="W314" s="22"/>
      <c r="X314" s="32" t="str">
        <f>IF((OR((AND('[1]PWS Information'!$E$10="CWS",T314="Single Family Residence",P314="Lead")),
(AND('[1]PWS Information'!$E$10="CWS",T314="Multiple Family Residence",'[1]PWS Information'!$E$11="Yes",P314="Lead")),
(AND('[1]PWS Information'!$E$10="NTNC",P314="Lead")))),"Tier 1",
IF((OR((AND('[1]PWS Information'!$E$10="CWS",T314="Multiple Family Residence",'[1]PWS Information'!$E$11="No",P314="Lead")),
(AND('[1]PWS Information'!$E$10="CWS",T314="Other",P314="Lead")),
(AND('[1]PWS Information'!$E$10="CWS",T314="Building",P314="Lead")))),"Tier 2",
IF((OR((AND('[1]PWS Information'!$E$10="CWS",T314="Single Family Residence",P314="Galvanized Requiring Replacement")),
(AND('[1]PWS Information'!$E$10="CWS",T314="Single Family Residence",P314="Galvanized Requiring Replacement",Q314="Yes")),
(AND('[1]PWS Information'!$E$10="NTNC",P314="Galvanized Requiring Replacement")),
(AND('[1]PWS Information'!$E$10="NTNC",T314="Single Family Residence",Q314="Yes")))),"Tier 3",
IF((OR((AND('[1]PWS Information'!$E$10="CWS",T314="Single Family Residence",R314="Yes",P314="Non-Lead", I314="Non-Lead - Copper",K314="Before 1989")),
(AND('[1]PWS Information'!$E$10="CWS",T314="Single Family Residence",R314="Yes",P314="Non-Lead", M314="Non-Lead - Copper",N314="Before 1989")))),"Tier 4",
IF((OR((AND('[1]PWS Information'!$E$10="NTNC",P314="Non-Lead")),
(AND('[1]PWS Information'!$E$10="CWS",P314="Non-Lead",R314="")),
(AND('[1]PWS Information'!$E$10="CWS",P314="Non-Lead",R314="No")),
(AND('[1]PWS Information'!$E$10="CWS",P314="Non-Lead",R314="Don't Know")),
(AND('[1]PWS Information'!$E$10="CWS",P314="Non-Lead", I314="Non-Lead - Copper", R314="Yes", K314="Between 1989 and 2014")),
(AND('[1]PWS Information'!$E$10="CWS",P314="Non-Lead", I314="Non-Lead - Copper", R314="Yes", K314="After 2014")),
(AND('[1]PWS Information'!$E$10="CWS",P314="Non-Lead", I314="Non-Lead - Copper", R314="Yes", K314="Unknown")),
(AND('[1]PWS Information'!$E$10="CWS",P314="Non-Lead", M314="Non-Lead - Copper", R314="Yes", N314="Between 1989 and 2014")),
(AND('[1]PWS Information'!$E$10="CWS",P314="Non-Lead", M314="Non-Lead - Copper", R314="Yes", N314="After 2014")),
(AND('[1]PWS Information'!$E$10="CWS",P314="Non-Lead", M314="Non-Lead - Copper", R314="Yes", N314="Unknown")),
(AND('[1]PWS Information'!$E$10="CWS",P314="Unknown")),
(AND('[1]PWS Information'!$E$10="NTNC",P314="Unknown")))),"Tier 5",
"")))))</f>
        <v/>
      </c>
      <c r="Y314" s="22"/>
      <c r="Z314" s="22"/>
    </row>
    <row r="315" spans="1:26" ht="29" x14ac:dyDescent="0.35">
      <c r="A315" s="13">
        <v>22603</v>
      </c>
      <c r="B315" s="13">
        <v>407</v>
      </c>
      <c r="C315" s="13" t="s">
        <v>82</v>
      </c>
      <c r="D315" s="13" t="s">
        <v>59</v>
      </c>
      <c r="E315" s="13">
        <v>76108</v>
      </c>
      <c r="F315" s="25"/>
      <c r="G315" s="13">
        <v>32.817714000000002</v>
      </c>
      <c r="H315" s="13">
        <v>-97.491258000000002</v>
      </c>
      <c r="I315" s="26" t="s">
        <v>43</v>
      </c>
      <c r="J315" s="27" t="s">
        <v>35</v>
      </c>
      <c r="K315" s="25" t="s">
        <v>33</v>
      </c>
      <c r="L315" s="30"/>
      <c r="M315" s="26" t="s">
        <v>52</v>
      </c>
      <c r="N315" s="27" t="s">
        <v>38</v>
      </c>
      <c r="O315" s="30"/>
      <c r="P315" s="20" t="str">
        <f t="shared" si="4"/>
        <v>Non-Lead</v>
      </c>
      <c r="Q315" s="31"/>
      <c r="R315" s="31"/>
      <c r="S315" s="31"/>
      <c r="T315" s="22"/>
      <c r="U315" s="22"/>
      <c r="V315" s="22"/>
      <c r="W315" s="22"/>
      <c r="X315" s="32" t="str">
        <f>IF((OR((AND('[1]PWS Information'!$E$10="CWS",T315="Single Family Residence",P315="Lead")),
(AND('[1]PWS Information'!$E$10="CWS",T315="Multiple Family Residence",'[1]PWS Information'!$E$11="Yes",P315="Lead")),
(AND('[1]PWS Information'!$E$10="NTNC",P315="Lead")))),"Tier 1",
IF((OR((AND('[1]PWS Information'!$E$10="CWS",T315="Multiple Family Residence",'[1]PWS Information'!$E$11="No",P315="Lead")),
(AND('[1]PWS Information'!$E$10="CWS",T315="Other",P315="Lead")),
(AND('[1]PWS Information'!$E$10="CWS",T315="Building",P315="Lead")))),"Tier 2",
IF((OR((AND('[1]PWS Information'!$E$10="CWS",T315="Single Family Residence",P315="Galvanized Requiring Replacement")),
(AND('[1]PWS Information'!$E$10="CWS",T315="Single Family Residence",P315="Galvanized Requiring Replacement",Q315="Yes")),
(AND('[1]PWS Information'!$E$10="NTNC",P315="Galvanized Requiring Replacement")),
(AND('[1]PWS Information'!$E$10="NTNC",T315="Single Family Residence",Q315="Yes")))),"Tier 3",
IF((OR((AND('[1]PWS Information'!$E$10="CWS",T315="Single Family Residence",R315="Yes",P315="Non-Lead", I315="Non-Lead - Copper",K315="Before 1989")),
(AND('[1]PWS Information'!$E$10="CWS",T315="Single Family Residence",R315="Yes",P315="Non-Lead", M315="Non-Lead - Copper",N315="Before 1989")))),"Tier 4",
IF((OR((AND('[1]PWS Information'!$E$10="NTNC",P315="Non-Lead")),
(AND('[1]PWS Information'!$E$10="CWS",P315="Non-Lead",R315="")),
(AND('[1]PWS Information'!$E$10="CWS",P315="Non-Lead",R315="No")),
(AND('[1]PWS Information'!$E$10="CWS",P315="Non-Lead",R315="Don't Know")),
(AND('[1]PWS Information'!$E$10="CWS",P315="Non-Lead", I315="Non-Lead - Copper", R315="Yes", K315="Between 1989 and 2014")),
(AND('[1]PWS Information'!$E$10="CWS",P315="Non-Lead", I315="Non-Lead - Copper", R315="Yes", K315="After 2014")),
(AND('[1]PWS Information'!$E$10="CWS",P315="Non-Lead", I315="Non-Lead - Copper", R315="Yes", K315="Unknown")),
(AND('[1]PWS Information'!$E$10="CWS",P315="Non-Lead", M315="Non-Lead - Copper", R315="Yes", N315="Between 1989 and 2014")),
(AND('[1]PWS Information'!$E$10="CWS",P315="Non-Lead", M315="Non-Lead - Copper", R315="Yes", N315="After 2014")),
(AND('[1]PWS Information'!$E$10="CWS",P315="Non-Lead", M315="Non-Lead - Copper", R315="Yes", N315="Unknown")),
(AND('[1]PWS Information'!$E$10="CWS",P315="Unknown")),
(AND('[1]PWS Information'!$E$10="NTNC",P315="Unknown")))),"Tier 5",
"")))))</f>
        <v/>
      </c>
      <c r="Y315" s="22"/>
      <c r="Z315" s="22"/>
    </row>
    <row r="316" spans="1:26" x14ac:dyDescent="0.35">
      <c r="A316" s="13">
        <v>73001</v>
      </c>
      <c r="B316" s="13">
        <v>411</v>
      </c>
      <c r="C316" s="13" t="s">
        <v>82</v>
      </c>
      <c r="D316" s="13" t="s">
        <v>59</v>
      </c>
      <c r="E316" s="13">
        <v>76108</v>
      </c>
      <c r="F316" s="25"/>
      <c r="G316" s="13">
        <v>32.817889000000001</v>
      </c>
      <c r="H316" s="13">
        <v>-97.490538999999998</v>
      </c>
      <c r="I316" s="26" t="s">
        <v>43</v>
      </c>
      <c r="J316" s="27" t="s">
        <v>35</v>
      </c>
      <c r="K316" s="25" t="s">
        <v>33</v>
      </c>
      <c r="L316" s="30"/>
      <c r="M316" s="26" t="s">
        <v>49</v>
      </c>
      <c r="N316" s="27" t="s">
        <v>33</v>
      </c>
      <c r="O316" s="30"/>
      <c r="P316" s="20" t="str">
        <f t="shared" si="4"/>
        <v>Non-Lead</v>
      </c>
      <c r="Q316" s="31"/>
      <c r="R316" s="31"/>
      <c r="S316" s="31"/>
      <c r="T316" s="22"/>
      <c r="U316" s="22"/>
      <c r="V316" s="22"/>
      <c r="W316" s="22"/>
      <c r="X316" s="32" t="str">
        <f>IF((OR((AND('[1]PWS Information'!$E$10="CWS",T316="Single Family Residence",P316="Lead")),
(AND('[1]PWS Information'!$E$10="CWS",T316="Multiple Family Residence",'[1]PWS Information'!$E$11="Yes",P316="Lead")),
(AND('[1]PWS Information'!$E$10="NTNC",P316="Lead")))),"Tier 1",
IF((OR((AND('[1]PWS Information'!$E$10="CWS",T316="Multiple Family Residence",'[1]PWS Information'!$E$11="No",P316="Lead")),
(AND('[1]PWS Information'!$E$10="CWS",T316="Other",P316="Lead")),
(AND('[1]PWS Information'!$E$10="CWS",T316="Building",P316="Lead")))),"Tier 2",
IF((OR((AND('[1]PWS Information'!$E$10="CWS",T316="Single Family Residence",P316="Galvanized Requiring Replacement")),
(AND('[1]PWS Information'!$E$10="CWS",T316="Single Family Residence",P316="Galvanized Requiring Replacement",Q316="Yes")),
(AND('[1]PWS Information'!$E$10="NTNC",P316="Galvanized Requiring Replacement")),
(AND('[1]PWS Information'!$E$10="NTNC",T316="Single Family Residence",Q316="Yes")))),"Tier 3",
IF((OR((AND('[1]PWS Information'!$E$10="CWS",T316="Single Family Residence",R316="Yes",P316="Non-Lead", I316="Non-Lead - Copper",K316="Before 1989")),
(AND('[1]PWS Information'!$E$10="CWS",T316="Single Family Residence",R316="Yes",P316="Non-Lead", M316="Non-Lead - Copper",N316="Before 1989")))),"Tier 4",
IF((OR((AND('[1]PWS Information'!$E$10="NTNC",P316="Non-Lead")),
(AND('[1]PWS Information'!$E$10="CWS",P316="Non-Lead",R316="")),
(AND('[1]PWS Information'!$E$10="CWS",P316="Non-Lead",R316="No")),
(AND('[1]PWS Information'!$E$10="CWS",P316="Non-Lead",R316="Don't Know")),
(AND('[1]PWS Information'!$E$10="CWS",P316="Non-Lead", I316="Non-Lead - Copper", R316="Yes", K316="Between 1989 and 2014")),
(AND('[1]PWS Information'!$E$10="CWS",P316="Non-Lead", I316="Non-Lead - Copper", R316="Yes", K316="After 2014")),
(AND('[1]PWS Information'!$E$10="CWS",P316="Non-Lead", I316="Non-Lead - Copper", R316="Yes", K316="Unknown")),
(AND('[1]PWS Information'!$E$10="CWS",P316="Non-Lead", M316="Non-Lead - Copper", R316="Yes", N316="Between 1989 and 2014")),
(AND('[1]PWS Information'!$E$10="CWS",P316="Non-Lead", M316="Non-Lead - Copper", R316="Yes", N316="After 2014")),
(AND('[1]PWS Information'!$E$10="CWS",P316="Non-Lead", M316="Non-Lead - Copper", R316="Yes", N316="Unknown")),
(AND('[1]PWS Information'!$E$10="CWS",P316="Unknown")),
(AND('[1]PWS Information'!$E$10="NTNC",P316="Unknown")))),"Tier 5",
"")))))</f>
        <v/>
      </c>
      <c r="Y316" s="22"/>
      <c r="Z316" s="22"/>
    </row>
    <row r="317" spans="1:26" x14ac:dyDescent="0.35">
      <c r="A317" s="13">
        <v>22800</v>
      </c>
      <c r="B317" s="13">
        <v>413</v>
      </c>
      <c r="C317" s="13" t="s">
        <v>82</v>
      </c>
      <c r="D317" s="13" t="s">
        <v>59</v>
      </c>
      <c r="E317" s="13">
        <v>76108</v>
      </c>
      <c r="F317" s="25"/>
      <c r="G317" s="13">
        <v>32.818219999999997</v>
      </c>
      <c r="H317" s="13">
        <v>-97.490317000000005</v>
      </c>
      <c r="I317" s="26" t="s">
        <v>43</v>
      </c>
      <c r="J317" s="27" t="s">
        <v>35</v>
      </c>
      <c r="K317" s="25" t="s">
        <v>33</v>
      </c>
      <c r="L317" s="30"/>
      <c r="M317" s="26" t="s">
        <v>49</v>
      </c>
      <c r="N317" s="27" t="s">
        <v>33</v>
      </c>
      <c r="O317" s="30"/>
      <c r="P317" s="20" t="str">
        <f t="shared" si="4"/>
        <v>Non-Lead</v>
      </c>
      <c r="Q317" s="31"/>
      <c r="R317" s="31"/>
      <c r="S317" s="31"/>
      <c r="T317" s="22"/>
      <c r="U317" s="22"/>
      <c r="V317" s="22"/>
      <c r="W317" s="22"/>
      <c r="X317" s="32" t="str">
        <f>IF((OR((AND('[1]PWS Information'!$E$10="CWS",T317="Single Family Residence",P317="Lead")),
(AND('[1]PWS Information'!$E$10="CWS",T317="Multiple Family Residence",'[1]PWS Information'!$E$11="Yes",P317="Lead")),
(AND('[1]PWS Information'!$E$10="NTNC",P317="Lead")))),"Tier 1",
IF((OR((AND('[1]PWS Information'!$E$10="CWS",T317="Multiple Family Residence",'[1]PWS Information'!$E$11="No",P317="Lead")),
(AND('[1]PWS Information'!$E$10="CWS",T317="Other",P317="Lead")),
(AND('[1]PWS Information'!$E$10="CWS",T317="Building",P317="Lead")))),"Tier 2",
IF((OR((AND('[1]PWS Information'!$E$10="CWS",T317="Single Family Residence",P317="Galvanized Requiring Replacement")),
(AND('[1]PWS Information'!$E$10="CWS",T317="Single Family Residence",P317="Galvanized Requiring Replacement",Q317="Yes")),
(AND('[1]PWS Information'!$E$10="NTNC",P317="Galvanized Requiring Replacement")),
(AND('[1]PWS Information'!$E$10="NTNC",T317="Single Family Residence",Q317="Yes")))),"Tier 3",
IF((OR((AND('[1]PWS Information'!$E$10="CWS",T317="Single Family Residence",R317="Yes",P317="Non-Lead", I317="Non-Lead - Copper",K317="Before 1989")),
(AND('[1]PWS Information'!$E$10="CWS",T317="Single Family Residence",R317="Yes",P317="Non-Lead", M317="Non-Lead - Copper",N317="Before 1989")))),"Tier 4",
IF((OR((AND('[1]PWS Information'!$E$10="NTNC",P317="Non-Lead")),
(AND('[1]PWS Information'!$E$10="CWS",P317="Non-Lead",R317="")),
(AND('[1]PWS Information'!$E$10="CWS",P317="Non-Lead",R317="No")),
(AND('[1]PWS Information'!$E$10="CWS",P317="Non-Lead",R317="Don't Know")),
(AND('[1]PWS Information'!$E$10="CWS",P317="Non-Lead", I317="Non-Lead - Copper", R317="Yes", K317="Between 1989 and 2014")),
(AND('[1]PWS Information'!$E$10="CWS",P317="Non-Lead", I317="Non-Lead - Copper", R317="Yes", K317="After 2014")),
(AND('[1]PWS Information'!$E$10="CWS",P317="Non-Lead", I317="Non-Lead - Copper", R317="Yes", K317="Unknown")),
(AND('[1]PWS Information'!$E$10="CWS",P317="Non-Lead", M317="Non-Lead - Copper", R317="Yes", N317="Between 1989 and 2014")),
(AND('[1]PWS Information'!$E$10="CWS",P317="Non-Lead", M317="Non-Lead - Copper", R317="Yes", N317="After 2014")),
(AND('[1]PWS Information'!$E$10="CWS",P317="Non-Lead", M317="Non-Lead - Copper", R317="Yes", N317="Unknown")),
(AND('[1]PWS Information'!$E$10="CWS",P317="Unknown")),
(AND('[1]PWS Information'!$E$10="NTNC",P317="Unknown")))),"Tier 5",
"")))))</f>
        <v/>
      </c>
      <c r="Y317" s="22"/>
      <c r="Z317" s="22"/>
    </row>
    <row r="318" spans="1:26" x14ac:dyDescent="0.35">
      <c r="A318" s="13">
        <v>25701</v>
      </c>
      <c r="B318" s="13">
        <v>325</v>
      </c>
      <c r="C318" s="13" t="s">
        <v>83</v>
      </c>
      <c r="D318" s="13" t="s">
        <v>59</v>
      </c>
      <c r="E318" s="13">
        <v>76108</v>
      </c>
      <c r="F318" s="25"/>
      <c r="G318" s="13">
        <v>32.816521000000002</v>
      </c>
      <c r="H318" s="13">
        <v>-97.494595000000004</v>
      </c>
      <c r="I318" s="26" t="s">
        <v>49</v>
      </c>
      <c r="J318" s="27" t="s">
        <v>35</v>
      </c>
      <c r="K318" s="25" t="s">
        <v>33</v>
      </c>
      <c r="L318" s="30"/>
      <c r="M318" s="26" t="s">
        <v>49</v>
      </c>
      <c r="N318" s="27" t="s">
        <v>33</v>
      </c>
      <c r="O318" s="30"/>
      <c r="P318" s="20" t="str">
        <f t="shared" si="4"/>
        <v>Non-Lead</v>
      </c>
      <c r="Q318" s="31"/>
      <c r="R318" s="31"/>
      <c r="S318" s="31"/>
      <c r="T318" s="22"/>
      <c r="U318" s="22"/>
      <c r="V318" s="22"/>
      <c r="W318" s="22"/>
      <c r="X318" s="32" t="str">
        <f>IF((OR((AND('[1]PWS Information'!$E$10="CWS",T318="Single Family Residence",P318="Lead")),
(AND('[1]PWS Information'!$E$10="CWS",T318="Multiple Family Residence",'[1]PWS Information'!$E$11="Yes",P318="Lead")),
(AND('[1]PWS Information'!$E$10="NTNC",P318="Lead")))),"Tier 1",
IF((OR((AND('[1]PWS Information'!$E$10="CWS",T318="Multiple Family Residence",'[1]PWS Information'!$E$11="No",P318="Lead")),
(AND('[1]PWS Information'!$E$10="CWS",T318="Other",P318="Lead")),
(AND('[1]PWS Information'!$E$10="CWS",T318="Building",P318="Lead")))),"Tier 2",
IF((OR((AND('[1]PWS Information'!$E$10="CWS",T318="Single Family Residence",P318="Galvanized Requiring Replacement")),
(AND('[1]PWS Information'!$E$10="CWS",T318="Single Family Residence",P318="Galvanized Requiring Replacement",Q318="Yes")),
(AND('[1]PWS Information'!$E$10="NTNC",P318="Galvanized Requiring Replacement")),
(AND('[1]PWS Information'!$E$10="NTNC",T318="Single Family Residence",Q318="Yes")))),"Tier 3",
IF((OR((AND('[1]PWS Information'!$E$10="CWS",T318="Single Family Residence",R318="Yes",P318="Non-Lead", I318="Non-Lead - Copper",K318="Before 1989")),
(AND('[1]PWS Information'!$E$10="CWS",T318="Single Family Residence",R318="Yes",P318="Non-Lead", M318="Non-Lead - Copper",N318="Before 1989")))),"Tier 4",
IF((OR((AND('[1]PWS Information'!$E$10="NTNC",P318="Non-Lead")),
(AND('[1]PWS Information'!$E$10="CWS",P318="Non-Lead",R318="")),
(AND('[1]PWS Information'!$E$10="CWS",P318="Non-Lead",R318="No")),
(AND('[1]PWS Information'!$E$10="CWS",P318="Non-Lead",R318="Don't Know")),
(AND('[1]PWS Information'!$E$10="CWS",P318="Non-Lead", I318="Non-Lead - Copper", R318="Yes", K318="Between 1989 and 2014")),
(AND('[1]PWS Information'!$E$10="CWS",P318="Non-Lead", I318="Non-Lead - Copper", R318="Yes", K318="After 2014")),
(AND('[1]PWS Information'!$E$10="CWS",P318="Non-Lead", I318="Non-Lead - Copper", R318="Yes", K318="Unknown")),
(AND('[1]PWS Information'!$E$10="CWS",P318="Non-Lead", M318="Non-Lead - Copper", R318="Yes", N318="Between 1989 and 2014")),
(AND('[1]PWS Information'!$E$10="CWS",P318="Non-Lead", M318="Non-Lead - Copper", R318="Yes", N318="After 2014")),
(AND('[1]PWS Information'!$E$10="CWS",P318="Non-Lead", M318="Non-Lead - Copper", R318="Yes", N318="Unknown")),
(AND('[1]PWS Information'!$E$10="CWS",P318="Unknown")),
(AND('[1]PWS Information'!$E$10="NTNC",P318="Unknown")))),"Tier 5",
"")))))</f>
        <v/>
      </c>
      <c r="Y318" s="22"/>
      <c r="Z318" s="22"/>
    </row>
    <row r="319" spans="1:26" ht="29" x14ac:dyDescent="0.35">
      <c r="A319" s="13">
        <v>21203</v>
      </c>
      <c r="B319" s="13">
        <v>401</v>
      </c>
      <c r="C319" s="13" t="s">
        <v>83</v>
      </c>
      <c r="D319" s="13" t="s">
        <v>59</v>
      </c>
      <c r="E319" s="13">
        <v>76108</v>
      </c>
      <c r="F319" s="25"/>
      <c r="G319" s="13">
        <v>32.816502</v>
      </c>
      <c r="H319" s="13">
        <v>-97.494122000000004</v>
      </c>
      <c r="I319" s="26" t="s">
        <v>49</v>
      </c>
      <c r="J319" s="27" t="s">
        <v>35</v>
      </c>
      <c r="K319" s="25" t="s">
        <v>38</v>
      </c>
      <c r="L319" s="30"/>
      <c r="M319" s="26" t="s">
        <v>49</v>
      </c>
      <c r="N319" s="27" t="s">
        <v>38</v>
      </c>
      <c r="O319" s="30"/>
      <c r="P319" s="20" t="str">
        <f t="shared" si="4"/>
        <v>Non-Lead</v>
      </c>
      <c r="Q319" s="31"/>
      <c r="R319" s="31"/>
      <c r="S319" s="31"/>
      <c r="T319" s="22"/>
      <c r="U319" s="22"/>
      <c r="V319" s="22"/>
      <c r="W319" s="22"/>
      <c r="X319" s="32" t="str">
        <f>IF((OR((AND('[1]PWS Information'!$E$10="CWS",T319="Single Family Residence",P319="Lead")),
(AND('[1]PWS Information'!$E$10="CWS",T319="Multiple Family Residence",'[1]PWS Information'!$E$11="Yes",P319="Lead")),
(AND('[1]PWS Information'!$E$10="NTNC",P319="Lead")))),"Tier 1",
IF((OR((AND('[1]PWS Information'!$E$10="CWS",T319="Multiple Family Residence",'[1]PWS Information'!$E$11="No",P319="Lead")),
(AND('[1]PWS Information'!$E$10="CWS",T319="Other",P319="Lead")),
(AND('[1]PWS Information'!$E$10="CWS",T319="Building",P319="Lead")))),"Tier 2",
IF((OR((AND('[1]PWS Information'!$E$10="CWS",T319="Single Family Residence",P319="Galvanized Requiring Replacement")),
(AND('[1]PWS Information'!$E$10="CWS",T319="Single Family Residence",P319="Galvanized Requiring Replacement",Q319="Yes")),
(AND('[1]PWS Information'!$E$10="NTNC",P319="Galvanized Requiring Replacement")),
(AND('[1]PWS Information'!$E$10="NTNC",T319="Single Family Residence",Q319="Yes")))),"Tier 3",
IF((OR((AND('[1]PWS Information'!$E$10="CWS",T319="Single Family Residence",R319="Yes",P319="Non-Lead", I319="Non-Lead - Copper",K319="Before 1989")),
(AND('[1]PWS Information'!$E$10="CWS",T319="Single Family Residence",R319="Yes",P319="Non-Lead", M319="Non-Lead - Copper",N319="Before 1989")))),"Tier 4",
IF((OR((AND('[1]PWS Information'!$E$10="NTNC",P319="Non-Lead")),
(AND('[1]PWS Information'!$E$10="CWS",P319="Non-Lead",R319="")),
(AND('[1]PWS Information'!$E$10="CWS",P319="Non-Lead",R319="No")),
(AND('[1]PWS Information'!$E$10="CWS",P319="Non-Lead",R319="Don't Know")),
(AND('[1]PWS Information'!$E$10="CWS",P319="Non-Lead", I319="Non-Lead - Copper", R319="Yes", K319="Between 1989 and 2014")),
(AND('[1]PWS Information'!$E$10="CWS",P319="Non-Lead", I319="Non-Lead - Copper", R319="Yes", K319="After 2014")),
(AND('[1]PWS Information'!$E$10="CWS",P319="Non-Lead", I319="Non-Lead - Copper", R319="Yes", K319="Unknown")),
(AND('[1]PWS Information'!$E$10="CWS",P319="Non-Lead", M319="Non-Lead - Copper", R319="Yes", N319="Between 1989 and 2014")),
(AND('[1]PWS Information'!$E$10="CWS",P319="Non-Lead", M319="Non-Lead - Copper", R319="Yes", N319="After 2014")),
(AND('[1]PWS Information'!$E$10="CWS",P319="Non-Lead", M319="Non-Lead - Copper", R319="Yes", N319="Unknown")),
(AND('[1]PWS Information'!$E$10="CWS",P319="Unknown")),
(AND('[1]PWS Information'!$E$10="NTNC",P319="Unknown")))),"Tier 5",
"")))))</f>
        <v/>
      </c>
      <c r="Y319" s="22"/>
      <c r="Z319" s="22"/>
    </row>
    <row r="320" spans="1:26" x14ac:dyDescent="0.35">
      <c r="A320" s="13">
        <v>75402</v>
      </c>
      <c r="B320" s="13">
        <v>402</v>
      </c>
      <c r="C320" s="13" t="s">
        <v>83</v>
      </c>
      <c r="D320" s="13" t="s">
        <v>59</v>
      </c>
      <c r="E320" s="13">
        <v>76108</v>
      </c>
      <c r="F320" s="25"/>
      <c r="G320" s="13">
        <v>32.817000999999998</v>
      </c>
      <c r="H320" s="13">
        <v>-97.493108000000007</v>
      </c>
      <c r="I320" s="26" t="s">
        <v>52</v>
      </c>
      <c r="J320" s="27" t="s">
        <v>35</v>
      </c>
      <c r="K320" s="25" t="s">
        <v>33</v>
      </c>
      <c r="L320" s="30"/>
      <c r="M320" s="26" t="s">
        <v>49</v>
      </c>
      <c r="N320" s="27" t="s">
        <v>33</v>
      </c>
      <c r="O320" s="30"/>
      <c r="P320" s="20" t="str">
        <f t="shared" si="4"/>
        <v>Non-Lead</v>
      </c>
      <c r="Q320" s="31"/>
      <c r="R320" s="31"/>
      <c r="S320" s="31"/>
      <c r="T320" s="22"/>
      <c r="U320" s="22"/>
      <c r="V320" s="22"/>
      <c r="W320" s="22"/>
      <c r="X320" s="32" t="str">
        <f>IF((OR((AND('[1]PWS Information'!$E$10="CWS",T320="Single Family Residence",P320="Lead")),
(AND('[1]PWS Information'!$E$10="CWS",T320="Multiple Family Residence",'[1]PWS Information'!$E$11="Yes",P320="Lead")),
(AND('[1]PWS Information'!$E$10="NTNC",P320="Lead")))),"Tier 1",
IF((OR((AND('[1]PWS Information'!$E$10="CWS",T320="Multiple Family Residence",'[1]PWS Information'!$E$11="No",P320="Lead")),
(AND('[1]PWS Information'!$E$10="CWS",T320="Other",P320="Lead")),
(AND('[1]PWS Information'!$E$10="CWS",T320="Building",P320="Lead")))),"Tier 2",
IF((OR((AND('[1]PWS Information'!$E$10="CWS",T320="Single Family Residence",P320="Galvanized Requiring Replacement")),
(AND('[1]PWS Information'!$E$10="CWS",T320="Single Family Residence",P320="Galvanized Requiring Replacement",Q320="Yes")),
(AND('[1]PWS Information'!$E$10="NTNC",P320="Galvanized Requiring Replacement")),
(AND('[1]PWS Information'!$E$10="NTNC",T320="Single Family Residence",Q320="Yes")))),"Tier 3",
IF((OR((AND('[1]PWS Information'!$E$10="CWS",T320="Single Family Residence",R320="Yes",P320="Non-Lead", I320="Non-Lead - Copper",K320="Before 1989")),
(AND('[1]PWS Information'!$E$10="CWS",T320="Single Family Residence",R320="Yes",P320="Non-Lead", M320="Non-Lead - Copper",N320="Before 1989")))),"Tier 4",
IF((OR((AND('[1]PWS Information'!$E$10="NTNC",P320="Non-Lead")),
(AND('[1]PWS Information'!$E$10="CWS",P320="Non-Lead",R320="")),
(AND('[1]PWS Information'!$E$10="CWS",P320="Non-Lead",R320="No")),
(AND('[1]PWS Information'!$E$10="CWS",P320="Non-Lead",R320="Don't Know")),
(AND('[1]PWS Information'!$E$10="CWS",P320="Non-Lead", I320="Non-Lead - Copper", R320="Yes", K320="Between 1989 and 2014")),
(AND('[1]PWS Information'!$E$10="CWS",P320="Non-Lead", I320="Non-Lead - Copper", R320="Yes", K320="After 2014")),
(AND('[1]PWS Information'!$E$10="CWS",P320="Non-Lead", I320="Non-Lead - Copper", R320="Yes", K320="Unknown")),
(AND('[1]PWS Information'!$E$10="CWS",P320="Non-Lead", M320="Non-Lead - Copper", R320="Yes", N320="Between 1989 and 2014")),
(AND('[1]PWS Information'!$E$10="CWS",P320="Non-Lead", M320="Non-Lead - Copper", R320="Yes", N320="After 2014")),
(AND('[1]PWS Information'!$E$10="CWS",P320="Non-Lead", M320="Non-Lead - Copper", R320="Yes", N320="Unknown")),
(AND('[1]PWS Information'!$E$10="CWS",P320="Unknown")),
(AND('[1]PWS Information'!$E$10="NTNC",P320="Unknown")))),"Tier 5",
"")))))</f>
        <v/>
      </c>
      <c r="Y320" s="22"/>
      <c r="Z320" s="22"/>
    </row>
    <row r="321" spans="1:26" x14ac:dyDescent="0.35">
      <c r="A321" s="13">
        <v>21301</v>
      </c>
      <c r="B321" s="13">
        <v>403</v>
      </c>
      <c r="C321" s="13" t="s">
        <v>83</v>
      </c>
      <c r="D321" s="13" t="s">
        <v>59</v>
      </c>
      <c r="E321" s="13">
        <v>76108</v>
      </c>
      <c r="F321" s="25"/>
      <c r="G321" s="13">
        <v>32.816375000000001</v>
      </c>
      <c r="H321" s="13">
        <v>-97.493319</v>
      </c>
      <c r="I321" s="26" t="s">
        <v>52</v>
      </c>
      <c r="J321" s="27" t="s">
        <v>35</v>
      </c>
      <c r="K321" s="25" t="s">
        <v>33</v>
      </c>
      <c r="L321" s="30"/>
      <c r="M321" s="26" t="s">
        <v>49</v>
      </c>
      <c r="N321" s="27" t="s">
        <v>33</v>
      </c>
      <c r="O321" s="30"/>
      <c r="P321" s="20" t="str">
        <f t="shared" si="4"/>
        <v>Non-Lead</v>
      </c>
      <c r="Q321" s="31"/>
      <c r="R321" s="31"/>
      <c r="S321" s="31"/>
      <c r="T321" s="22"/>
      <c r="U321" s="22"/>
      <c r="V321" s="22"/>
      <c r="W321" s="22"/>
      <c r="X321" s="32" t="str">
        <f>IF((OR((AND('[1]PWS Information'!$E$10="CWS",T321="Single Family Residence",P321="Lead")),
(AND('[1]PWS Information'!$E$10="CWS",T321="Multiple Family Residence",'[1]PWS Information'!$E$11="Yes",P321="Lead")),
(AND('[1]PWS Information'!$E$10="NTNC",P321="Lead")))),"Tier 1",
IF((OR((AND('[1]PWS Information'!$E$10="CWS",T321="Multiple Family Residence",'[1]PWS Information'!$E$11="No",P321="Lead")),
(AND('[1]PWS Information'!$E$10="CWS",T321="Other",P321="Lead")),
(AND('[1]PWS Information'!$E$10="CWS",T321="Building",P321="Lead")))),"Tier 2",
IF((OR((AND('[1]PWS Information'!$E$10="CWS",T321="Single Family Residence",P321="Galvanized Requiring Replacement")),
(AND('[1]PWS Information'!$E$10="CWS",T321="Single Family Residence",P321="Galvanized Requiring Replacement",Q321="Yes")),
(AND('[1]PWS Information'!$E$10="NTNC",P321="Galvanized Requiring Replacement")),
(AND('[1]PWS Information'!$E$10="NTNC",T321="Single Family Residence",Q321="Yes")))),"Tier 3",
IF((OR((AND('[1]PWS Information'!$E$10="CWS",T321="Single Family Residence",R321="Yes",P321="Non-Lead", I321="Non-Lead - Copper",K321="Before 1989")),
(AND('[1]PWS Information'!$E$10="CWS",T321="Single Family Residence",R321="Yes",P321="Non-Lead", M321="Non-Lead - Copper",N321="Before 1989")))),"Tier 4",
IF((OR((AND('[1]PWS Information'!$E$10="NTNC",P321="Non-Lead")),
(AND('[1]PWS Information'!$E$10="CWS",P321="Non-Lead",R321="")),
(AND('[1]PWS Information'!$E$10="CWS",P321="Non-Lead",R321="No")),
(AND('[1]PWS Information'!$E$10="CWS",P321="Non-Lead",R321="Don't Know")),
(AND('[1]PWS Information'!$E$10="CWS",P321="Non-Lead", I321="Non-Lead - Copper", R321="Yes", K321="Between 1989 and 2014")),
(AND('[1]PWS Information'!$E$10="CWS",P321="Non-Lead", I321="Non-Lead - Copper", R321="Yes", K321="After 2014")),
(AND('[1]PWS Information'!$E$10="CWS",P321="Non-Lead", I321="Non-Lead - Copper", R321="Yes", K321="Unknown")),
(AND('[1]PWS Information'!$E$10="CWS",P321="Non-Lead", M321="Non-Lead - Copper", R321="Yes", N321="Between 1989 and 2014")),
(AND('[1]PWS Information'!$E$10="CWS",P321="Non-Lead", M321="Non-Lead - Copper", R321="Yes", N321="After 2014")),
(AND('[1]PWS Information'!$E$10="CWS",P321="Non-Lead", M321="Non-Lead - Copper", R321="Yes", N321="Unknown")),
(AND('[1]PWS Information'!$E$10="CWS",P321="Unknown")),
(AND('[1]PWS Information'!$E$10="NTNC",P321="Unknown")))),"Tier 5",
"")))))</f>
        <v/>
      </c>
      <c r="Y321" s="22"/>
      <c r="Z321" s="22"/>
    </row>
    <row r="322" spans="1:26" x14ac:dyDescent="0.35">
      <c r="A322" s="13">
        <v>84700</v>
      </c>
      <c r="B322" s="13">
        <v>502</v>
      </c>
      <c r="C322" s="13" t="s">
        <v>83</v>
      </c>
      <c r="D322" s="13" t="s">
        <v>59</v>
      </c>
      <c r="E322" s="13">
        <v>76108</v>
      </c>
      <c r="F322" s="25"/>
      <c r="G322" s="13">
        <v>32.817047000000002</v>
      </c>
      <c r="H322" s="13">
        <v>-97.491927000000004</v>
      </c>
      <c r="I322" s="26" t="s">
        <v>52</v>
      </c>
      <c r="J322" s="27" t="s">
        <v>35</v>
      </c>
      <c r="K322" s="25" t="s">
        <v>33</v>
      </c>
      <c r="L322" s="30"/>
      <c r="M322" s="26" t="s">
        <v>49</v>
      </c>
      <c r="N322" s="27" t="s">
        <v>33</v>
      </c>
      <c r="O322" s="30"/>
      <c r="P322" s="20" t="str">
        <f t="shared" si="4"/>
        <v>Non-Lead</v>
      </c>
      <c r="Q322" s="31"/>
      <c r="R322" s="31"/>
      <c r="S322" s="31"/>
      <c r="T322" s="22"/>
      <c r="U322" s="22"/>
      <c r="V322" s="22"/>
      <c r="W322" s="22"/>
      <c r="X322" s="32" t="str">
        <f>IF((OR((AND('[1]PWS Information'!$E$10="CWS",T322="Single Family Residence",P322="Lead")),
(AND('[1]PWS Information'!$E$10="CWS",T322="Multiple Family Residence",'[1]PWS Information'!$E$11="Yes",P322="Lead")),
(AND('[1]PWS Information'!$E$10="NTNC",P322="Lead")))),"Tier 1",
IF((OR((AND('[1]PWS Information'!$E$10="CWS",T322="Multiple Family Residence",'[1]PWS Information'!$E$11="No",P322="Lead")),
(AND('[1]PWS Information'!$E$10="CWS",T322="Other",P322="Lead")),
(AND('[1]PWS Information'!$E$10="CWS",T322="Building",P322="Lead")))),"Tier 2",
IF((OR((AND('[1]PWS Information'!$E$10="CWS",T322="Single Family Residence",P322="Galvanized Requiring Replacement")),
(AND('[1]PWS Information'!$E$10="CWS",T322="Single Family Residence",P322="Galvanized Requiring Replacement",Q322="Yes")),
(AND('[1]PWS Information'!$E$10="NTNC",P322="Galvanized Requiring Replacement")),
(AND('[1]PWS Information'!$E$10="NTNC",T322="Single Family Residence",Q322="Yes")))),"Tier 3",
IF((OR((AND('[1]PWS Information'!$E$10="CWS",T322="Single Family Residence",R322="Yes",P322="Non-Lead", I322="Non-Lead - Copper",K322="Before 1989")),
(AND('[1]PWS Information'!$E$10="CWS",T322="Single Family Residence",R322="Yes",P322="Non-Lead", M322="Non-Lead - Copper",N322="Before 1989")))),"Tier 4",
IF((OR((AND('[1]PWS Information'!$E$10="NTNC",P322="Non-Lead")),
(AND('[1]PWS Information'!$E$10="CWS",P322="Non-Lead",R322="")),
(AND('[1]PWS Information'!$E$10="CWS",P322="Non-Lead",R322="No")),
(AND('[1]PWS Information'!$E$10="CWS",P322="Non-Lead",R322="Don't Know")),
(AND('[1]PWS Information'!$E$10="CWS",P322="Non-Lead", I322="Non-Lead - Copper", R322="Yes", K322="Between 1989 and 2014")),
(AND('[1]PWS Information'!$E$10="CWS",P322="Non-Lead", I322="Non-Lead - Copper", R322="Yes", K322="After 2014")),
(AND('[1]PWS Information'!$E$10="CWS",P322="Non-Lead", I322="Non-Lead - Copper", R322="Yes", K322="Unknown")),
(AND('[1]PWS Information'!$E$10="CWS",P322="Non-Lead", M322="Non-Lead - Copper", R322="Yes", N322="Between 1989 and 2014")),
(AND('[1]PWS Information'!$E$10="CWS",P322="Non-Lead", M322="Non-Lead - Copper", R322="Yes", N322="After 2014")),
(AND('[1]PWS Information'!$E$10="CWS",P322="Non-Lead", M322="Non-Lead - Copper", R322="Yes", N322="Unknown")),
(AND('[1]PWS Information'!$E$10="CWS",P322="Unknown")),
(AND('[1]PWS Information'!$E$10="NTNC",P322="Unknown")))),"Tier 5",
"")))))</f>
        <v/>
      </c>
      <c r="Y322" s="22"/>
      <c r="Z322" s="22"/>
    </row>
    <row r="323" spans="1:26" x14ac:dyDescent="0.35">
      <c r="A323" s="13">
        <v>21500</v>
      </c>
      <c r="B323" s="13">
        <v>503</v>
      </c>
      <c r="C323" s="13" t="s">
        <v>83</v>
      </c>
      <c r="D323" s="13" t="s">
        <v>59</v>
      </c>
      <c r="E323" s="13">
        <v>76108</v>
      </c>
      <c r="F323" s="25"/>
      <c r="G323" s="13">
        <v>32.816557000000003</v>
      </c>
      <c r="H323" s="13">
        <v>-97.491726</v>
      </c>
      <c r="I323" s="26" t="s">
        <v>49</v>
      </c>
      <c r="J323" s="27" t="s">
        <v>35</v>
      </c>
      <c r="K323" s="25" t="s">
        <v>33</v>
      </c>
      <c r="L323" s="30"/>
      <c r="M323" s="26" t="s">
        <v>49</v>
      </c>
      <c r="N323" s="27" t="s">
        <v>33</v>
      </c>
      <c r="O323" s="30"/>
      <c r="P323" s="20" t="str">
        <f t="shared" ref="P323:P329" si="5">IF((OR(I323="Lead")),"Lead",
IF((OR(M323="Lead")),"Lead",
IF((OR(I323="Lead-lined galvanized")),"Lead",
IF((OR(M323="Lead-lined galvanized")),"Lead",
IF((OR((AND(I323="Unknown - Likely Lead",M323="Galvanized")),
(AND(I323="Unknown - Unlikely Lead",M323="Galvanized")),
(AND(I323="Unknown - Material Unknown",M323="Galvanized")))),"Galvanized Requiring Replacement",
IF((OR((AND(I323="Non-lead - Copper",J323="Yes",M323="Galvanized")),
(AND(I323="Non-lead - Copper",J323="Don't know",M323="Galvanized")),
(AND(I323="Non-lead - Copper",J323="",M323="Galvanized")),
(AND(I323="Non-lead - Plastic",J323="Yes",M323="Galvanized")),
(AND(I323="Non-lead - Plastic",J323="Don't know",M323="Galvanized")),
(AND(I323="Non-lead - Plastic",J323="",M323="Galvanized")),
(AND(I323="Non-lead",J323="Yes",M323="Galvanized")),
(AND(I323="Non-lead",J323="Don't know",M323="Galvanized")),
(AND(I323="Non-lead",J323="",M323="Galvanized")),
(AND(I323="Non-lead - Other",J323="Yes",M323="Galvanized")),
(AND(I323="Non-Lead - Other",J323="Don't know",M323="Galvanized")),
(AND(I323="Galvanized",J323="Yes",M323="Galvanized")),
(AND(I323="Galvanized",J323="Don't know",M323="Galvanized")),
(AND(I323="Galvanized",J323="",M323="Galvanized")),
(AND(I323="Non-Lead - Other",J323="",M323="Galvanized")))),"Galvanized Requiring Replacement",
IF((OR((AND(I323="Non-lead - Copper",M323="Non-lead - Copper")),
(AND(I323="Non-lead - Copper",M323="Non-lead - Plastic")),
(AND(I323="Non-lead - Copper",M323="Non-lead - Other")),
(AND(I323="Non-lead - Copper",M323="Non-lead")),
(AND(I323="Non-lead - Plastic",M323="Non-lead - Copper")),
(AND(I323="Non-lead - Plastic",M323="Non-lead - Plastic")),
(AND(I323="Non-lead - Plastic",M323="Non-lead - Other")),
(AND(I323="Non-lead - Plastic",M323="Non-lead")),
(AND(I323="Non-lead",M323="Non-lead - Copper")),
(AND(I323="Non-lead",M323="Non-lead - Plastic")),
(AND(I323="Non-lead",M323="Non-lead - Other")),
(AND(I323="Non-lead",M323="Non-lead")),
(AND(I323="Non-lead - Other",M323="Non-lead - Copper")),
(AND(I323="Non-Lead - Other",M323="Non-lead - Plastic")),
(AND(I323="Non-Lead - Other",M323="Non-lead")),
(AND(I323="Non-Lead - Other",M323="Non-lead - Other")))),"Non-Lead",
IF((OR((AND(I323="Galvanized",M323="Non-lead")),
(AND(I323="Galvanized",M323="Non-lead - Copper")),
(AND(I323="Galvanized",M323="Non-lead - Plastic")),
(AND(I323="Galvanized",M323="Non-lead")),
(AND(I323="Galvanized",M323="Non-lead - Other")))),"Non-Lead",
IF((OR((AND(I323="Non-lead - Copper",J323="No",M323="Galvanized")),
(AND(I323="Non-lead - Plastic",J323="No",M323="Galvanized")),
(AND(I323="Non-lead",J323="No",M323="Galvanized")),
(AND(I323="Galvanized",J323="No",M323="Galvanized")),
(AND(I323="Non-lead - Other",J323="No",M323="Galvanized")))),"Non-lead",
IF((OR((AND(I323="Unknown - Likely Lead",M323="Unknown - Likely Lead")),
(AND(I323="Unknown - Likely Lead",M323="Unknown - Unlikely Lead")),
(AND(I323="Unknown - Likely Lead",M323="Unknown - Material Unknown")),
(AND(I323="Unknown - Unlikely Lead",M323="Unknown - Likely Lead")),
(AND(I323="Unknown - Unlikely Lead",M323="Unknown - Unlikely Lead")),
(AND(I323="Unknown - Unlikely Lead",M323="Unknown - Material Unknown")),
(AND(I323="Unknown - Material Unknown",M323="Unknown - Likely Lead")),
(AND(I323="Unknown - Material Unknown",M323="Unknown - Unlikely Lead")),
(AND(I323="Unknown - Material Unknown",M323="Unknown - Material Unknown")))),"Unknown",
IF((OR((AND(I323="Unknown - Likely Lead",M323="Non-lead - Copper")),
(AND(I323="Unknown - Likely Lead",M323="Non-lead - Plastic")),
(AND(I323="Unknown - Likely Lead",M323="Non-lead")),
(AND(I323="Unknown - Likely Lead",M323="Non-lead - Other")),
(AND(I323="Unknown - Unlikely Lead",M323="Non-lead - Copper")),
(AND(I323="Unknown - Unlikely Lead",M323="Non-lead - Plastic")),
(AND(I323="Unknown - Unlikely Lead",M323="Non-lead")),
(AND(I323="Unknown - Unlikely Lead",M323="Non-lead - Other")),
(AND(I323="Unknown - Material Unknown",M323="Non-lead - Copper")),
(AND(I323="Unknown - Material Unknown",M323="Non-lead - Plastic")),
(AND(I323="Unknown - Material Unknown",M323="Non-lead")),
(AND(I323="Unknown - Material Unknown",M323="Non-lead - Other")))),"Unknown",
IF((OR((AND(I323="Non-lead - Copper",M323="Unknown - Likely Lead")),
(AND(I323="Non-lead - Copper",M323="Unknown - Unlikely Lead")),
(AND(I323="Non-lead - Copper",M323="Unknown - Material Unknown")),
(AND(I323="Non-lead - Plastic",M323="Unknown - Likely Lead")),
(AND(I323="Non-lead - Plastic",M323="Unknown - Unlikely Lead")),
(AND(I323="Non-lead - Plastic",M323="Unknown - Material Unknown")),
(AND(I323="Non-lead",M323="Unknown - Likely Lead")),
(AND(I323="Non-lead",M323="Unknown - Unlikely Lead")),
(AND(I323="Non-lead",M323="Unknown - Material Unknown")),
(AND(I323="Non-lead - Other",M323="Unknown - Likely Lead")),
(AND(I323="Non-Lead - Other",M323="Unknown - Unlikely Lead")),
(AND(I323="Non-Lead - Other",M323="Unknown - Material Unknown")))),"Unknown",
IF((OR((AND(I323="Galvanized",M323="Unknown - Likely Lead")),
(AND(I323="Galvanized",M323="Unknown - Unlikely Lead")),
(AND(I323="Galvanized",M323="Unknown - Material Unknown")))),"Unknown",
IF((OR((AND(I323="Galvanized",M323="")))),"Galvanized Requiring Replacement",
IF((OR((AND(I323="Non-lead - Copper",M323="")),
(AND(I323="Non-lead - Plastic",M323="")),
(AND(I323="Non-lead",M323="")),
(AND(I323="Non-lead - Other",M323="")))),"Non-lead",
IF((OR((AND(I323="Unknown - Likely Lead",M323="")),
(AND(I323="Unknown - Unlikely Lead",M323="")),
(AND(I323="Unknown - Material Unknown",M323="")))),"Unknown",
""))))))))))))))))</f>
        <v>Non-Lead</v>
      </c>
      <c r="Q323" s="31"/>
      <c r="R323" s="31"/>
      <c r="S323" s="31"/>
      <c r="T323" s="22"/>
      <c r="U323" s="22"/>
      <c r="V323" s="22"/>
      <c r="W323" s="22"/>
      <c r="X323" s="32" t="str">
        <f>IF((OR((AND('[1]PWS Information'!$E$10="CWS",T323="Single Family Residence",P323="Lead")),
(AND('[1]PWS Information'!$E$10="CWS",T323="Multiple Family Residence",'[1]PWS Information'!$E$11="Yes",P323="Lead")),
(AND('[1]PWS Information'!$E$10="NTNC",P323="Lead")))),"Tier 1",
IF((OR((AND('[1]PWS Information'!$E$10="CWS",T323="Multiple Family Residence",'[1]PWS Information'!$E$11="No",P323="Lead")),
(AND('[1]PWS Information'!$E$10="CWS",T323="Other",P323="Lead")),
(AND('[1]PWS Information'!$E$10="CWS",T323="Building",P323="Lead")))),"Tier 2",
IF((OR((AND('[1]PWS Information'!$E$10="CWS",T323="Single Family Residence",P323="Galvanized Requiring Replacement")),
(AND('[1]PWS Information'!$E$10="CWS",T323="Single Family Residence",P323="Galvanized Requiring Replacement",Q323="Yes")),
(AND('[1]PWS Information'!$E$10="NTNC",P323="Galvanized Requiring Replacement")),
(AND('[1]PWS Information'!$E$10="NTNC",T323="Single Family Residence",Q323="Yes")))),"Tier 3",
IF((OR((AND('[1]PWS Information'!$E$10="CWS",T323="Single Family Residence",R323="Yes",P323="Non-Lead", I323="Non-Lead - Copper",K323="Before 1989")),
(AND('[1]PWS Information'!$E$10="CWS",T323="Single Family Residence",R323="Yes",P323="Non-Lead", M323="Non-Lead - Copper",N323="Before 1989")))),"Tier 4",
IF((OR((AND('[1]PWS Information'!$E$10="NTNC",P323="Non-Lead")),
(AND('[1]PWS Information'!$E$10="CWS",P323="Non-Lead",R323="")),
(AND('[1]PWS Information'!$E$10="CWS",P323="Non-Lead",R323="No")),
(AND('[1]PWS Information'!$E$10="CWS",P323="Non-Lead",R323="Don't Know")),
(AND('[1]PWS Information'!$E$10="CWS",P323="Non-Lead", I323="Non-Lead - Copper", R323="Yes", K323="Between 1989 and 2014")),
(AND('[1]PWS Information'!$E$10="CWS",P323="Non-Lead", I323="Non-Lead - Copper", R323="Yes", K323="After 2014")),
(AND('[1]PWS Information'!$E$10="CWS",P323="Non-Lead", I323="Non-Lead - Copper", R323="Yes", K323="Unknown")),
(AND('[1]PWS Information'!$E$10="CWS",P323="Non-Lead", M323="Non-Lead - Copper", R323="Yes", N323="Between 1989 and 2014")),
(AND('[1]PWS Information'!$E$10="CWS",P323="Non-Lead", M323="Non-Lead - Copper", R323="Yes", N323="After 2014")),
(AND('[1]PWS Information'!$E$10="CWS",P323="Non-Lead", M323="Non-Lead - Copper", R323="Yes", N323="Unknown")),
(AND('[1]PWS Information'!$E$10="CWS",P323="Unknown")),
(AND('[1]PWS Information'!$E$10="NTNC",P323="Unknown")))),"Tier 5",
"")))))</f>
        <v/>
      </c>
      <c r="Y323" s="22"/>
      <c r="Z323" s="22"/>
    </row>
    <row r="324" spans="1:26" x14ac:dyDescent="0.35">
      <c r="A324" s="13">
        <v>22003</v>
      </c>
      <c r="B324" s="13">
        <v>504</v>
      </c>
      <c r="C324" s="13" t="s">
        <v>83</v>
      </c>
      <c r="D324" s="13" t="s">
        <v>59</v>
      </c>
      <c r="E324" s="13">
        <v>76108</v>
      </c>
      <c r="F324" s="25"/>
      <c r="G324" s="13">
        <v>32.817014999999998</v>
      </c>
      <c r="H324" s="13">
        <v>-97.491427999999999</v>
      </c>
      <c r="I324" s="26" t="s">
        <v>49</v>
      </c>
      <c r="J324" s="27" t="s">
        <v>35</v>
      </c>
      <c r="K324" s="25" t="s">
        <v>33</v>
      </c>
      <c r="L324" s="30"/>
      <c r="M324" s="26" t="s">
        <v>49</v>
      </c>
      <c r="N324" s="27" t="s">
        <v>33</v>
      </c>
      <c r="O324" s="30"/>
      <c r="P324" s="20" t="str">
        <f t="shared" si="5"/>
        <v>Non-Lead</v>
      </c>
      <c r="Q324" s="31"/>
      <c r="R324" s="31"/>
      <c r="S324" s="31"/>
      <c r="T324" s="22"/>
      <c r="U324" s="22"/>
      <c r="V324" s="22"/>
      <c r="W324" s="22"/>
      <c r="X324" s="32" t="str">
        <f>IF((OR((AND('[1]PWS Information'!$E$10="CWS",T324="Single Family Residence",P324="Lead")),
(AND('[1]PWS Information'!$E$10="CWS",T324="Multiple Family Residence",'[1]PWS Information'!$E$11="Yes",P324="Lead")),
(AND('[1]PWS Information'!$E$10="NTNC",P324="Lead")))),"Tier 1",
IF((OR((AND('[1]PWS Information'!$E$10="CWS",T324="Multiple Family Residence",'[1]PWS Information'!$E$11="No",P324="Lead")),
(AND('[1]PWS Information'!$E$10="CWS",T324="Other",P324="Lead")),
(AND('[1]PWS Information'!$E$10="CWS",T324="Building",P324="Lead")))),"Tier 2",
IF((OR((AND('[1]PWS Information'!$E$10="CWS",T324="Single Family Residence",P324="Galvanized Requiring Replacement")),
(AND('[1]PWS Information'!$E$10="CWS",T324="Single Family Residence",P324="Galvanized Requiring Replacement",Q324="Yes")),
(AND('[1]PWS Information'!$E$10="NTNC",P324="Galvanized Requiring Replacement")),
(AND('[1]PWS Information'!$E$10="NTNC",T324="Single Family Residence",Q324="Yes")))),"Tier 3",
IF((OR((AND('[1]PWS Information'!$E$10="CWS",T324="Single Family Residence",R324="Yes",P324="Non-Lead", I324="Non-Lead - Copper",K324="Before 1989")),
(AND('[1]PWS Information'!$E$10="CWS",T324="Single Family Residence",R324="Yes",P324="Non-Lead", M324="Non-Lead - Copper",N324="Before 1989")))),"Tier 4",
IF((OR((AND('[1]PWS Information'!$E$10="NTNC",P324="Non-Lead")),
(AND('[1]PWS Information'!$E$10="CWS",P324="Non-Lead",R324="")),
(AND('[1]PWS Information'!$E$10="CWS",P324="Non-Lead",R324="No")),
(AND('[1]PWS Information'!$E$10="CWS",P324="Non-Lead",R324="Don't Know")),
(AND('[1]PWS Information'!$E$10="CWS",P324="Non-Lead", I324="Non-Lead - Copper", R324="Yes", K324="Between 1989 and 2014")),
(AND('[1]PWS Information'!$E$10="CWS",P324="Non-Lead", I324="Non-Lead - Copper", R324="Yes", K324="After 2014")),
(AND('[1]PWS Information'!$E$10="CWS",P324="Non-Lead", I324="Non-Lead - Copper", R324="Yes", K324="Unknown")),
(AND('[1]PWS Information'!$E$10="CWS",P324="Non-Lead", M324="Non-Lead - Copper", R324="Yes", N324="Between 1989 and 2014")),
(AND('[1]PWS Information'!$E$10="CWS",P324="Non-Lead", M324="Non-Lead - Copper", R324="Yes", N324="After 2014")),
(AND('[1]PWS Information'!$E$10="CWS",P324="Non-Lead", M324="Non-Lead - Copper", R324="Yes", N324="Unknown")),
(AND('[1]PWS Information'!$E$10="CWS",P324="Unknown")),
(AND('[1]PWS Information'!$E$10="NTNC",P324="Unknown")))),"Tier 5",
"")))))</f>
        <v/>
      </c>
      <c r="Y324" s="22"/>
      <c r="Z324" s="22"/>
    </row>
    <row r="325" spans="1:26" x14ac:dyDescent="0.35">
      <c r="A325" s="13">
        <v>101400</v>
      </c>
      <c r="B325" s="13">
        <v>505</v>
      </c>
      <c r="C325" s="13" t="s">
        <v>83</v>
      </c>
      <c r="D325" s="13" t="s">
        <v>59</v>
      </c>
      <c r="E325" s="13">
        <v>76108</v>
      </c>
      <c r="F325" s="25"/>
      <c r="G325" s="13">
        <v>32.816505999999997</v>
      </c>
      <c r="H325" s="13">
        <v>-97.491191999999998</v>
      </c>
      <c r="I325" s="26" t="s">
        <v>49</v>
      </c>
      <c r="J325" s="27" t="s">
        <v>35</v>
      </c>
      <c r="K325" s="25" t="s">
        <v>33</v>
      </c>
      <c r="L325" s="30"/>
      <c r="M325" s="26" t="s">
        <v>49</v>
      </c>
      <c r="N325" s="27" t="s">
        <v>33</v>
      </c>
      <c r="O325" s="30"/>
      <c r="P325" s="20" t="str">
        <f t="shared" si="5"/>
        <v>Non-Lead</v>
      </c>
      <c r="Q325" s="31"/>
      <c r="R325" s="31"/>
      <c r="S325" s="31"/>
      <c r="T325" s="22"/>
      <c r="U325" s="22"/>
      <c r="V325" s="22"/>
      <c r="W325" s="22"/>
      <c r="X325" s="32" t="str">
        <f>IF((OR((AND('[1]PWS Information'!$E$10="CWS",T325="Single Family Residence",P325="Lead")),
(AND('[1]PWS Information'!$E$10="CWS",T325="Multiple Family Residence",'[1]PWS Information'!$E$11="Yes",P325="Lead")),
(AND('[1]PWS Information'!$E$10="NTNC",P325="Lead")))),"Tier 1",
IF((OR((AND('[1]PWS Information'!$E$10="CWS",T325="Multiple Family Residence",'[1]PWS Information'!$E$11="No",P325="Lead")),
(AND('[1]PWS Information'!$E$10="CWS",T325="Other",P325="Lead")),
(AND('[1]PWS Information'!$E$10="CWS",T325="Building",P325="Lead")))),"Tier 2",
IF((OR((AND('[1]PWS Information'!$E$10="CWS",T325="Single Family Residence",P325="Galvanized Requiring Replacement")),
(AND('[1]PWS Information'!$E$10="CWS",T325="Single Family Residence",P325="Galvanized Requiring Replacement",Q325="Yes")),
(AND('[1]PWS Information'!$E$10="NTNC",P325="Galvanized Requiring Replacement")),
(AND('[1]PWS Information'!$E$10="NTNC",T325="Single Family Residence",Q325="Yes")))),"Tier 3",
IF((OR((AND('[1]PWS Information'!$E$10="CWS",T325="Single Family Residence",R325="Yes",P325="Non-Lead", I325="Non-Lead - Copper",K325="Before 1989")),
(AND('[1]PWS Information'!$E$10="CWS",T325="Single Family Residence",R325="Yes",P325="Non-Lead", M325="Non-Lead - Copper",N325="Before 1989")))),"Tier 4",
IF((OR((AND('[1]PWS Information'!$E$10="NTNC",P325="Non-Lead")),
(AND('[1]PWS Information'!$E$10="CWS",P325="Non-Lead",R325="")),
(AND('[1]PWS Information'!$E$10="CWS",P325="Non-Lead",R325="No")),
(AND('[1]PWS Information'!$E$10="CWS",P325="Non-Lead",R325="Don't Know")),
(AND('[1]PWS Information'!$E$10="CWS",P325="Non-Lead", I325="Non-Lead - Copper", R325="Yes", K325="Between 1989 and 2014")),
(AND('[1]PWS Information'!$E$10="CWS",P325="Non-Lead", I325="Non-Lead - Copper", R325="Yes", K325="After 2014")),
(AND('[1]PWS Information'!$E$10="CWS",P325="Non-Lead", I325="Non-Lead - Copper", R325="Yes", K325="Unknown")),
(AND('[1]PWS Information'!$E$10="CWS",P325="Non-Lead", M325="Non-Lead - Copper", R325="Yes", N325="Between 1989 and 2014")),
(AND('[1]PWS Information'!$E$10="CWS",P325="Non-Lead", M325="Non-Lead - Copper", R325="Yes", N325="After 2014")),
(AND('[1]PWS Information'!$E$10="CWS",P325="Non-Lead", M325="Non-Lead - Copper", R325="Yes", N325="Unknown")),
(AND('[1]PWS Information'!$E$10="CWS",P325="Unknown")),
(AND('[1]PWS Information'!$E$10="NTNC",P325="Unknown")))),"Tier 5",
"")))))</f>
        <v/>
      </c>
      <c r="Y325" s="22"/>
      <c r="Z325" s="22"/>
    </row>
    <row r="326" spans="1:26" x14ac:dyDescent="0.35">
      <c r="A326" s="13">
        <v>67600</v>
      </c>
      <c r="B326" s="13">
        <v>506</v>
      </c>
      <c r="C326" s="13" t="s">
        <v>83</v>
      </c>
      <c r="D326" s="13" t="s">
        <v>59</v>
      </c>
      <c r="E326" s="13">
        <v>76108</v>
      </c>
      <c r="F326" s="25"/>
      <c r="G326" s="13">
        <v>32.817003999999997</v>
      </c>
      <c r="H326" s="13">
        <v>-97.491043000000005</v>
      </c>
      <c r="I326" s="26" t="s">
        <v>49</v>
      </c>
      <c r="J326" s="27" t="s">
        <v>35</v>
      </c>
      <c r="K326" s="25" t="s">
        <v>33</v>
      </c>
      <c r="L326" s="30"/>
      <c r="M326" s="26" t="s">
        <v>49</v>
      </c>
      <c r="N326" s="27" t="s">
        <v>33</v>
      </c>
      <c r="O326" s="30"/>
      <c r="P326" s="20" t="str">
        <f t="shared" si="5"/>
        <v>Non-Lead</v>
      </c>
      <c r="Q326" s="31"/>
      <c r="R326" s="31"/>
      <c r="S326" s="31"/>
      <c r="T326" s="22"/>
      <c r="U326" s="22"/>
      <c r="V326" s="22"/>
      <c r="W326" s="22"/>
      <c r="X326" s="32" t="str">
        <f>IF((OR((AND('[1]PWS Information'!$E$10="CWS",T326="Single Family Residence",P326="Lead")),
(AND('[1]PWS Information'!$E$10="CWS",T326="Multiple Family Residence",'[1]PWS Information'!$E$11="Yes",P326="Lead")),
(AND('[1]PWS Information'!$E$10="NTNC",P326="Lead")))),"Tier 1",
IF((OR((AND('[1]PWS Information'!$E$10="CWS",T326="Multiple Family Residence",'[1]PWS Information'!$E$11="No",P326="Lead")),
(AND('[1]PWS Information'!$E$10="CWS",T326="Other",P326="Lead")),
(AND('[1]PWS Information'!$E$10="CWS",T326="Building",P326="Lead")))),"Tier 2",
IF((OR((AND('[1]PWS Information'!$E$10="CWS",T326="Single Family Residence",P326="Galvanized Requiring Replacement")),
(AND('[1]PWS Information'!$E$10="CWS",T326="Single Family Residence",P326="Galvanized Requiring Replacement",Q326="Yes")),
(AND('[1]PWS Information'!$E$10="NTNC",P326="Galvanized Requiring Replacement")),
(AND('[1]PWS Information'!$E$10="NTNC",T326="Single Family Residence",Q326="Yes")))),"Tier 3",
IF((OR((AND('[1]PWS Information'!$E$10="CWS",T326="Single Family Residence",R326="Yes",P326="Non-Lead", I326="Non-Lead - Copper",K326="Before 1989")),
(AND('[1]PWS Information'!$E$10="CWS",T326="Single Family Residence",R326="Yes",P326="Non-Lead", M326="Non-Lead - Copper",N326="Before 1989")))),"Tier 4",
IF((OR((AND('[1]PWS Information'!$E$10="NTNC",P326="Non-Lead")),
(AND('[1]PWS Information'!$E$10="CWS",P326="Non-Lead",R326="")),
(AND('[1]PWS Information'!$E$10="CWS",P326="Non-Lead",R326="No")),
(AND('[1]PWS Information'!$E$10="CWS",P326="Non-Lead",R326="Don't Know")),
(AND('[1]PWS Information'!$E$10="CWS",P326="Non-Lead", I326="Non-Lead - Copper", R326="Yes", K326="Between 1989 and 2014")),
(AND('[1]PWS Information'!$E$10="CWS",P326="Non-Lead", I326="Non-Lead - Copper", R326="Yes", K326="After 2014")),
(AND('[1]PWS Information'!$E$10="CWS",P326="Non-Lead", I326="Non-Lead - Copper", R326="Yes", K326="Unknown")),
(AND('[1]PWS Information'!$E$10="CWS",P326="Non-Lead", M326="Non-Lead - Copper", R326="Yes", N326="Between 1989 and 2014")),
(AND('[1]PWS Information'!$E$10="CWS",P326="Non-Lead", M326="Non-Lead - Copper", R326="Yes", N326="After 2014")),
(AND('[1]PWS Information'!$E$10="CWS",P326="Non-Lead", M326="Non-Lead - Copper", R326="Yes", N326="Unknown")),
(AND('[1]PWS Information'!$E$10="CWS",P326="Unknown")),
(AND('[1]PWS Information'!$E$10="NTNC",P326="Unknown")))),"Tier 5",
"")))))</f>
        <v/>
      </c>
      <c r="Y326" s="22"/>
      <c r="Z326" s="22"/>
    </row>
    <row r="327" spans="1:26" x14ac:dyDescent="0.35">
      <c r="A327" s="13">
        <v>107000</v>
      </c>
      <c r="B327" s="13">
        <v>507</v>
      </c>
      <c r="C327" s="13" t="s">
        <v>83</v>
      </c>
      <c r="D327" s="13" t="s">
        <v>59</v>
      </c>
      <c r="E327" s="13">
        <v>76108</v>
      </c>
      <c r="F327" s="25"/>
      <c r="G327" s="13">
        <v>32.816519</v>
      </c>
      <c r="H327" s="13">
        <v>-97.490909000000002</v>
      </c>
      <c r="I327" s="26" t="s">
        <v>52</v>
      </c>
      <c r="J327" s="27" t="s">
        <v>35</v>
      </c>
      <c r="K327" s="25" t="s">
        <v>33</v>
      </c>
      <c r="L327" s="30"/>
      <c r="M327" s="26" t="s">
        <v>49</v>
      </c>
      <c r="N327" s="27" t="s">
        <v>33</v>
      </c>
      <c r="O327" s="30"/>
      <c r="P327" s="20" t="str">
        <f t="shared" si="5"/>
        <v>Non-Lead</v>
      </c>
      <c r="Q327" s="31"/>
      <c r="R327" s="31"/>
      <c r="S327" s="31"/>
      <c r="T327" s="22"/>
      <c r="U327" s="22"/>
      <c r="V327" s="22"/>
      <c r="W327" s="22"/>
      <c r="X327" s="32" t="str">
        <f>IF((OR((AND('[1]PWS Information'!$E$10="CWS",T327="Single Family Residence",P327="Lead")),
(AND('[1]PWS Information'!$E$10="CWS",T327="Multiple Family Residence",'[1]PWS Information'!$E$11="Yes",P327="Lead")),
(AND('[1]PWS Information'!$E$10="NTNC",P327="Lead")))),"Tier 1",
IF((OR((AND('[1]PWS Information'!$E$10="CWS",T327="Multiple Family Residence",'[1]PWS Information'!$E$11="No",P327="Lead")),
(AND('[1]PWS Information'!$E$10="CWS",T327="Other",P327="Lead")),
(AND('[1]PWS Information'!$E$10="CWS",T327="Building",P327="Lead")))),"Tier 2",
IF((OR((AND('[1]PWS Information'!$E$10="CWS",T327="Single Family Residence",P327="Galvanized Requiring Replacement")),
(AND('[1]PWS Information'!$E$10="CWS",T327="Single Family Residence",P327="Galvanized Requiring Replacement",Q327="Yes")),
(AND('[1]PWS Information'!$E$10="NTNC",P327="Galvanized Requiring Replacement")),
(AND('[1]PWS Information'!$E$10="NTNC",T327="Single Family Residence",Q327="Yes")))),"Tier 3",
IF((OR((AND('[1]PWS Information'!$E$10="CWS",T327="Single Family Residence",R327="Yes",P327="Non-Lead", I327="Non-Lead - Copper",K327="Before 1989")),
(AND('[1]PWS Information'!$E$10="CWS",T327="Single Family Residence",R327="Yes",P327="Non-Lead", M327="Non-Lead - Copper",N327="Before 1989")))),"Tier 4",
IF((OR((AND('[1]PWS Information'!$E$10="NTNC",P327="Non-Lead")),
(AND('[1]PWS Information'!$E$10="CWS",P327="Non-Lead",R327="")),
(AND('[1]PWS Information'!$E$10="CWS",P327="Non-Lead",R327="No")),
(AND('[1]PWS Information'!$E$10="CWS",P327="Non-Lead",R327="Don't Know")),
(AND('[1]PWS Information'!$E$10="CWS",P327="Non-Lead", I327="Non-Lead - Copper", R327="Yes", K327="Between 1989 and 2014")),
(AND('[1]PWS Information'!$E$10="CWS",P327="Non-Lead", I327="Non-Lead - Copper", R327="Yes", K327="After 2014")),
(AND('[1]PWS Information'!$E$10="CWS",P327="Non-Lead", I327="Non-Lead - Copper", R327="Yes", K327="Unknown")),
(AND('[1]PWS Information'!$E$10="CWS",P327="Non-Lead", M327="Non-Lead - Copper", R327="Yes", N327="Between 1989 and 2014")),
(AND('[1]PWS Information'!$E$10="CWS",P327="Non-Lead", M327="Non-Lead - Copper", R327="Yes", N327="After 2014")),
(AND('[1]PWS Information'!$E$10="CWS",P327="Non-Lead", M327="Non-Lead - Copper", R327="Yes", N327="Unknown")),
(AND('[1]PWS Information'!$E$10="CWS",P327="Unknown")),
(AND('[1]PWS Information'!$E$10="NTNC",P327="Unknown")))),"Tier 5",
"")))))</f>
        <v/>
      </c>
      <c r="Y327" s="22"/>
      <c r="Z327" s="22"/>
    </row>
    <row r="328" spans="1:26" x14ac:dyDescent="0.35">
      <c r="A328" s="13">
        <v>48102</v>
      </c>
      <c r="B328" s="13">
        <v>509</v>
      </c>
      <c r="C328" s="13" t="s">
        <v>83</v>
      </c>
      <c r="D328" s="13" t="s">
        <v>59</v>
      </c>
      <c r="E328" s="13">
        <v>76108</v>
      </c>
      <c r="F328" s="25"/>
      <c r="G328" s="13">
        <v>32.816555000000001</v>
      </c>
      <c r="H328" s="13">
        <v>-97.490295000000003</v>
      </c>
      <c r="I328" s="26" t="s">
        <v>52</v>
      </c>
      <c r="J328" s="27" t="s">
        <v>35</v>
      </c>
      <c r="K328" s="25" t="s">
        <v>33</v>
      </c>
      <c r="L328" s="30"/>
      <c r="M328" s="26" t="s">
        <v>49</v>
      </c>
      <c r="N328" s="27" t="s">
        <v>33</v>
      </c>
      <c r="O328" s="30"/>
      <c r="P328" s="20" t="str">
        <f t="shared" si="5"/>
        <v>Non-Lead</v>
      </c>
      <c r="Q328" s="31"/>
      <c r="R328" s="31"/>
      <c r="S328" s="31"/>
      <c r="T328" s="22"/>
      <c r="U328" s="22"/>
      <c r="V328" s="22"/>
      <c r="W328" s="22"/>
      <c r="X328" s="32" t="str">
        <f>IF((OR((AND('[1]PWS Information'!$E$10="CWS",T328="Single Family Residence",P328="Lead")),
(AND('[1]PWS Information'!$E$10="CWS",T328="Multiple Family Residence",'[1]PWS Information'!$E$11="Yes",P328="Lead")),
(AND('[1]PWS Information'!$E$10="NTNC",P328="Lead")))),"Tier 1",
IF((OR((AND('[1]PWS Information'!$E$10="CWS",T328="Multiple Family Residence",'[1]PWS Information'!$E$11="No",P328="Lead")),
(AND('[1]PWS Information'!$E$10="CWS",T328="Other",P328="Lead")),
(AND('[1]PWS Information'!$E$10="CWS",T328="Building",P328="Lead")))),"Tier 2",
IF((OR((AND('[1]PWS Information'!$E$10="CWS",T328="Single Family Residence",P328="Galvanized Requiring Replacement")),
(AND('[1]PWS Information'!$E$10="CWS",T328="Single Family Residence",P328="Galvanized Requiring Replacement",Q328="Yes")),
(AND('[1]PWS Information'!$E$10="NTNC",P328="Galvanized Requiring Replacement")),
(AND('[1]PWS Information'!$E$10="NTNC",T328="Single Family Residence",Q328="Yes")))),"Tier 3",
IF((OR((AND('[1]PWS Information'!$E$10="CWS",T328="Single Family Residence",R328="Yes",P328="Non-Lead", I328="Non-Lead - Copper",K328="Before 1989")),
(AND('[1]PWS Information'!$E$10="CWS",T328="Single Family Residence",R328="Yes",P328="Non-Lead", M328="Non-Lead - Copper",N328="Before 1989")))),"Tier 4",
IF((OR((AND('[1]PWS Information'!$E$10="NTNC",P328="Non-Lead")),
(AND('[1]PWS Information'!$E$10="CWS",P328="Non-Lead",R328="")),
(AND('[1]PWS Information'!$E$10="CWS",P328="Non-Lead",R328="No")),
(AND('[1]PWS Information'!$E$10="CWS",P328="Non-Lead",R328="Don't Know")),
(AND('[1]PWS Information'!$E$10="CWS",P328="Non-Lead", I328="Non-Lead - Copper", R328="Yes", K328="Between 1989 and 2014")),
(AND('[1]PWS Information'!$E$10="CWS",P328="Non-Lead", I328="Non-Lead - Copper", R328="Yes", K328="After 2014")),
(AND('[1]PWS Information'!$E$10="CWS",P328="Non-Lead", I328="Non-Lead - Copper", R328="Yes", K328="Unknown")),
(AND('[1]PWS Information'!$E$10="CWS",P328="Non-Lead", M328="Non-Lead - Copper", R328="Yes", N328="Between 1989 and 2014")),
(AND('[1]PWS Information'!$E$10="CWS",P328="Non-Lead", M328="Non-Lead - Copper", R328="Yes", N328="After 2014")),
(AND('[1]PWS Information'!$E$10="CWS",P328="Non-Lead", M328="Non-Lead - Copper", R328="Yes", N328="Unknown")),
(AND('[1]PWS Information'!$E$10="CWS",P328="Unknown")),
(AND('[1]PWS Information'!$E$10="NTNC",P328="Unknown")))),"Tier 5",
"")))))</f>
        <v/>
      </c>
      <c r="Y328" s="22"/>
      <c r="Z328" s="22"/>
    </row>
    <row r="329" spans="1:26" x14ac:dyDescent="0.35">
      <c r="A329" s="13">
        <v>124600</v>
      </c>
      <c r="B329" s="13">
        <v>407</v>
      </c>
      <c r="C329" s="13" t="s">
        <v>83</v>
      </c>
      <c r="D329" s="13" t="s">
        <v>59</v>
      </c>
      <c r="E329" s="13">
        <v>76108</v>
      </c>
      <c r="F329" s="25"/>
      <c r="G329" s="13">
        <v>32.485936000000002</v>
      </c>
      <c r="H329" s="13">
        <v>-97.293447</v>
      </c>
      <c r="I329" s="26" t="s">
        <v>52</v>
      </c>
      <c r="J329" s="27" t="s">
        <v>35</v>
      </c>
      <c r="K329" s="25" t="s">
        <v>39</v>
      </c>
      <c r="L329" s="30"/>
      <c r="M329" s="26" t="s">
        <v>52</v>
      </c>
      <c r="N329" s="27" t="s">
        <v>39</v>
      </c>
      <c r="O329" s="30"/>
      <c r="P329" s="20" t="str">
        <f t="shared" si="5"/>
        <v>Non-Lead</v>
      </c>
      <c r="Q329" s="31"/>
      <c r="R329" s="31"/>
      <c r="S329" s="31"/>
      <c r="T329" s="22"/>
      <c r="U329" s="22"/>
      <c r="V329" s="22"/>
      <c r="W329" s="22"/>
      <c r="X329" s="32" t="str">
        <f>IF((OR((AND('[1]PWS Information'!$E$10="CWS",T329="Single Family Residence",P329="Lead")),
(AND('[1]PWS Information'!$E$10="CWS",T329="Multiple Family Residence",'[1]PWS Information'!$E$11="Yes",P329="Lead")),
(AND('[1]PWS Information'!$E$10="NTNC",P329="Lead")))),"Tier 1",
IF((OR((AND('[1]PWS Information'!$E$10="CWS",T329="Multiple Family Residence",'[1]PWS Information'!$E$11="No",P329="Lead")),
(AND('[1]PWS Information'!$E$10="CWS",T329="Other",P329="Lead")),
(AND('[1]PWS Information'!$E$10="CWS",T329="Building",P329="Lead")))),"Tier 2",
IF((OR((AND('[1]PWS Information'!$E$10="CWS",T329="Single Family Residence",P329="Galvanized Requiring Replacement")),
(AND('[1]PWS Information'!$E$10="CWS",T329="Single Family Residence",P329="Galvanized Requiring Replacement",Q329="Yes")),
(AND('[1]PWS Information'!$E$10="NTNC",P329="Galvanized Requiring Replacement")),
(AND('[1]PWS Information'!$E$10="NTNC",T329="Single Family Residence",Q329="Yes")))),"Tier 3",
IF((OR((AND('[1]PWS Information'!$E$10="CWS",T329="Single Family Residence",R329="Yes",P329="Non-Lead", I329="Non-Lead - Copper",K329="Before 1989")),
(AND('[1]PWS Information'!$E$10="CWS",T329="Single Family Residence",R329="Yes",P329="Non-Lead", M329="Non-Lead - Copper",N329="Before 1989")))),"Tier 4",
IF((OR((AND('[1]PWS Information'!$E$10="NTNC",P329="Non-Lead")),
(AND('[1]PWS Information'!$E$10="CWS",P329="Non-Lead",R329="")),
(AND('[1]PWS Information'!$E$10="CWS",P329="Non-Lead",R329="No")),
(AND('[1]PWS Information'!$E$10="CWS",P329="Non-Lead",R329="Don't Know")),
(AND('[1]PWS Information'!$E$10="CWS",P329="Non-Lead", I329="Non-Lead - Copper", R329="Yes", K329="Between 1989 and 2014")),
(AND('[1]PWS Information'!$E$10="CWS",P329="Non-Lead", I329="Non-Lead - Copper", R329="Yes", K329="After 2014")),
(AND('[1]PWS Information'!$E$10="CWS",P329="Non-Lead", I329="Non-Lead - Copper", R329="Yes", K329="Unknown")),
(AND('[1]PWS Information'!$E$10="CWS",P329="Non-Lead", M329="Non-Lead - Copper", R329="Yes", N329="Between 1989 and 2014")),
(AND('[1]PWS Information'!$E$10="CWS",P329="Non-Lead", M329="Non-Lead - Copper", R329="Yes", N329="After 2014")),
(AND('[1]PWS Information'!$E$10="CWS",P329="Non-Lead", M329="Non-Lead - Copper", R329="Yes", N329="Unknown")),
(AND('[1]PWS Information'!$E$10="CWS",P329="Unknown")),
(AND('[1]PWS Information'!$E$10="NTNC",P329="Unknown")))),"Tier 5",
"")))))</f>
        <v/>
      </c>
      <c r="Y329" s="22"/>
      <c r="Z329" s="22"/>
    </row>
  </sheetData>
  <mergeCells count="6">
    <mergeCell ref="Y1:Z1"/>
    <mergeCell ref="A1:H1"/>
    <mergeCell ref="I1:L1"/>
    <mergeCell ref="M1:O1"/>
    <mergeCell ref="Q1:S1"/>
    <mergeCell ref="T1:X1"/>
  </mergeCells>
  <dataValidations count="29">
    <dataValidation allowBlank="1" showInputMessage="1" showErrorMessage="1" promptTitle="Unique Service Line ID" prompt="A unique ID is required for each service line in the inventory. The system can use a numbering system of their choice (e.g. account number) or simply number each service line beginning with 1 and ending with the number that equals the total number of serv" sqref="A2" xr:uid="{00000000-0002-0000-0000-000000000000}"/>
    <dataValidation allowBlank="1" showInputMessage="1" showErrorMessage="1" promptTitle="Street Number" prompt="This field is conditionally required. Enter the street number if latitude and longitude are not provided." sqref="B2" xr:uid="{00000000-0002-0000-0000-000001000000}"/>
    <dataValidation allowBlank="1" showInputMessage="1" showErrorMessage="1" promptTitle="Street Name" prompt="This field is required. Enter the street name nearest to the service line location." sqref="C2" xr:uid="{00000000-0002-0000-0000-000002000000}"/>
    <dataValidation allowBlank="1" showInputMessage="1" showErrorMessage="1" promptTitle="City" prompt="This field is required. Enter the City of the street address provided or the location of the service line." sqref="D2" xr:uid="{00000000-0002-0000-0000-000003000000}"/>
    <dataValidation allowBlank="1" showInputMessage="1" showErrorMessage="1" promptTitle="Zip Code" prompt="This field is required. Enter the Zip Code of the street  address provided or the location of the service line." sqref="E2" xr:uid="{00000000-0002-0000-0000-000004000000}"/>
    <dataValidation allowBlank="1" showInputMessage="1" showErrorMessage="1" promptTitle="Other Location Identifier" prompt="This field is conditionally required. If the service line shares a street address with another service line include a non-address location identifier (e.g., block, intersection, landmark, or water meter) for each service line at the same street address." sqref="F2" xr:uid="{00000000-0002-0000-0000-000005000000}"/>
    <dataValidation allowBlank="1" showInputMessage="1" showErrorMessage="1" promptTitle="GPS Coordinate - Latitude" prompt="This field is conditionally required. If including GPS coordinates for a service line, enter the latitude coordinates using decimal degrees (DD). All entries in this field should be positive values for Texas. It is recommended to include 5 decimal places." sqref="G2" xr:uid="{00000000-0002-0000-0000-000006000000}"/>
    <dataValidation allowBlank="1" showInputMessage="1" showErrorMessage="1" promptTitle="GPS Coordinates - Longitude" prompt="This field is conditionally required. If including GPS coordinates for a service line, enter the longitude coordinates using decimal degrees (DD). All entries in this field should be negative values for Texas. It is recommended to include 5 decimal places" sqref="H2" xr:uid="{00000000-0002-0000-0000-000007000000}"/>
    <dataValidation allowBlank="1" showInputMessage="1" showErrorMessage="1" promptTitle="System-Owned SL Material" prompt="This field is required. Use the dropdown menu to select the recommended material subclassifications for the system-owned portion. If &quot;Non-lead - Other&quot; is selected, provide additional information in Notes." sqref="I2" xr:uid="{00000000-0002-0000-0000-000009000000}"/>
    <dataValidation allowBlank="1" showInputMessage="1" showErrorMessage="1" promptTitle="Material ever previously Lead?" prompt="This field is conditionally required if the System-Owned Portion Service Line Material Classification was marked as a Non-Lead option." sqref="J2" xr:uid="{00000000-0002-0000-0000-00000B000000}"/>
    <dataValidation allowBlank="1" showInputMessage="1" showErrorMessage="1" promptTitle="Service Line Installation Date" prompt="This field is conditionally required if the System-Owned Portion Service Line Material Classification was marked as a Non-Lead option. Use the dropdown menu to enter the estimated date range when the service line was installed or replaced." sqref="K2" xr:uid="{00000000-0002-0000-0000-00000D000000}"/>
    <dataValidation allowBlank="1" showInputMessage="1" showErrorMessage="1" promptTitle="NOTES (SYSTEM PORTION)" prompt="Use this column to provide any additional information, such as additional details about the basis of material classification, additional information on the field verification method, or documentation of previous materials classification." sqref="L2" xr:uid="{00000000-0002-0000-0000-00000E000000}"/>
    <dataValidation allowBlank="1" showInputMessage="1" showErrorMessage="1" promptTitle="Customer-Owned SL Material" prompt="This field is required. Use the dropdown menu to select the recommended material subclassifications for the system-owned portion. If you select &quot;Non-lead - Other&quot;, provide additional information in Notes." sqref="M2" xr:uid="{00000000-0002-0000-0000-000010000000}"/>
    <dataValidation allowBlank="1" showInputMessage="1" showErrorMessage="1" promptTitle="Service Line Installation Date" prompt="This field is conditionally required if the Customer-Owned Portion Service Line Material Classification was marked as a Non-Lead option. Use the dropdown menu to enter the estimated date range when the service line was installed or replaced." sqref="N2" xr:uid="{00000000-0002-0000-0000-000012000000}"/>
    <dataValidation allowBlank="1" showInputMessage="1" showErrorMessage="1" promptTitle="Notes (Customer Portion)" prompt="Use this column to provide any additional information, such as additional details about the basis of material classification, additional information on the field verification method, or documentation of previous materials classification." sqref="O2" xr:uid="{00000000-0002-0000-0000-000013000000}"/>
    <dataValidation allowBlank="1" showInputMessage="1" showErrorMessage="1" promptTitle="Is there a Lead Connector?" prompt="This field is conditionally required. Use the dropdown menu to indicate if there is a lead connector. For example, a lead gooseneck or pigtail used to connect the water main to the service line." sqref="Q2" xr:uid="{00000000-0002-0000-0000-000016000000}"/>
    <dataValidation allowBlank="1" showInputMessage="1" showErrorMessage="1" promptTitle="Is there Lead Solder in the Line" prompt="This field is conditionally required. Use the dropdown menu to indicate if there is lead solder in the service line." sqref="R2" xr:uid="{00000000-0002-0000-0000-000018000000}"/>
    <dataValidation allowBlank="1" showInputMessage="1" showErrorMessage="1" promptTitle="List Other Lead Fittings/Equipmt" prompt="Include any other lead-containing fittings and equipment that are connected to the service line, such as backflow preventers and/or meters." sqref="S2" xr:uid="{00000000-0002-0000-0000-000019000000}"/>
    <dataValidation allowBlank="1" showInputMessage="1" showErrorMessage="1" promptTitle="Building Type" prompt="Use the dropdown menu to indicate if the building type connected to the service line is single family, multiple family residence, building or other." sqref="T2" xr:uid="{00000000-0002-0000-0000-00001B000000}"/>
    <dataValidation allowBlank="1" showInputMessage="1" showErrorMessage="1" promptTitle="Point-of-Entry or Point-of-Use" prompt="Use the dropdown menu to indicate if the home or building connected to the service line has a point-of-entry or point-of-use device." sqref="U2" xr:uid="{00000000-0002-0000-0000-00001D000000}"/>
    <dataValidation allowBlank="1" showInputMessage="1" showErrorMessage="1" promptTitle="Current LCR Sampling Site?" prompt="Use the dropdown menu to indicate if you have identified this location as a sampling site for lead and copper tap sampling." sqref="W2" xr:uid="{00000000-0002-0000-0000-000020000000}"/>
    <dataValidation allowBlank="1" showInputMessage="1" showErrorMessage="1" promptTitle="DATE OF SYSTEM-OWNED LSLR" prompt="Enter date of lead service line replacement" sqref="Y2" xr:uid="{00000000-0002-0000-0000-000022000000}"/>
    <dataValidation allowBlank="1" showInputMessage="1" showErrorMessage="1" promptTitle="DATE OF CUSTOMER-OWNED LSLR" prompt="Enter date of lead service line replacement." sqref="Z2" xr:uid="{00000000-0002-0000-0000-000023000000}"/>
    <dataValidation type="list" allowBlank="1" showInputMessage="1" showErrorMessage="1" sqref="K3:K329 N3:N329" xr:uid="{00000000-0002-0000-0000-000024000000}">
      <formula1>"Before 1989, Between 1989 and 2014, After 2014, Unknown"</formula1>
    </dataValidation>
    <dataValidation type="list" allowBlank="1" showInputMessage="1" showErrorMessage="1" sqref="U3:V329" xr:uid="{00000000-0002-0000-0000-000025000000}">
      <formula1>"Yes, No, Unknown"</formula1>
    </dataValidation>
    <dataValidation type="list" allowBlank="1" showInputMessage="1" showErrorMessage="1" sqref="T3:T329" xr:uid="{00000000-0002-0000-0000-000026000000}">
      <formula1>"Single Family Residence, Multiple Family Residence, Building, Other"</formula1>
    </dataValidation>
    <dataValidation type="list" allowBlank="1" showInputMessage="1" showErrorMessage="1" sqref="I3:I329 M3:M329" xr:uid="{00000000-0002-0000-0000-000027000000}">
      <formula1>"Lead, Lead-lined galvanized, Galvanized, Non-Lead, Non-Lead - Copper, Non-Lead - Plastic, Non-Lead - Other, Unknown - Likely Lead, Unknown - Unlikely Lead, Unknown - Material Unknown"</formula1>
    </dataValidation>
    <dataValidation type="list" allowBlank="1" showInputMessage="1" showErrorMessage="1" sqref="W3:W329" xr:uid="{00000000-0002-0000-0000-000028000000}">
      <formula1>"Yes, No"</formula1>
    </dataValidation>
    <dataValidation type="list" allowBlank="1" showInputMessage="1" showErrorMessage="1" sqref="Q3:R329 J3:J329" xr:uid="{00000000-0002-0000-0000-000029000000}">
      <formula1>"Yes, No, Don't Know"</formula1>
    </dataValidation>
  </dataValidations>
  <pageMargins left="0.75" right="0.75" top="0.75" bottom="0.5" header="0.5" footer="0.75"/>
  <extLst>
    <ext xmlns:x14="http://schemas.microsoft.com/office/spreadsheetml/2009/9/main" uri="{CCE6A557-97BC-4b89-ADB6-D9C93CAAB3DF}">
      <x14:dataValidations xmlns:xm="http://schemas.microsoft.com/office/excel/2006/main" count="13">
        <x14:dataValidation type="list" allowBlank="1" showInputMessage="1" showErrorMessage="1" xr:uid="{00000000-0002-0000-0000-000008000000}">
          <x14:formula1>
            <xm:f>'GEC Permitted Values'!$I$3:$I$12</xm:f>
          </x14:formula1>
          <xm:sqref>I330:I1048576</xm:sqref>
        </x14:dataValidation>
        <x14:dataValidation type="list" allowBlank="1" showInputMessage="1" showErrorMessage="1" xr:uid="{00000000-0002-0000-0000-00000A000000}">
          <x14:formula1>
            <xm:f>'GEC Permitted Values'!$J$3:$J$5</xm:f>
          </x14:formula1>
          <xm:sqref>J330:J1048576</xm:sqref>
        </x14:dataValidation>
        <x14:dataValidation type="list" allowBlank="1" showInputMessage="1" showErrorMessage="1" xr:uid="{00000000-0002-0000-0000-00000C000000}">
          <x14:formula1>
            <xm:f>'GEC Permitted Values'!$K$3:$K$6</xm:f>
          </x14:formula1>
          <xm:sqref>K330:K1048576</xm:sqref>
        </x14:dataValidation>
        <x14:dataValidation type="list" allowBlank="1" showInputMessage="1" showErrorMessage="1" xr:uid="{00000000-0002-0000-0000-00000F000000}">
          <x14:formula1>
            <xm:f>'GEC Permitted Values'!$M$3:$M$12</xm:f>
          </x14:formula1>
          <xm:sqref>M330:M1048576</xm:sqref>
        </x14:dataValidation>
        <x14:dataValidation type="list" allowBlank="1" showInputMessage="1" showErrorMessage="1" xr:uid="{00000000-0002-0000-0000-000011000000}">
          <x14:formula1>
            <xm:f>'GEC Permitted Values'!$N$3:$N$6</xm:f>
          </x14:formula1>
          <xm:sqref>N330:N1048576</xm:sqref>
        </x14:dataValidation>
        <x14:dataValidation type="list" allowBlank="1" showInputMessage="1" showErrorMessage="1" xr:uid="{00000000-0002-0000-0000-000014000000}">
          <x14:formula1>
            <xm:f>'GEC Permitted Values'!$P$3:$P$6</xm:f>
          </x14:formula1>
          <xm:sqref>P330:P1048576</xm:sqref>
        </x14:dataValidation>
        <x14:dataValidation type="list" allowBlank="1" showInputMessage="1" showErrorMessage="1" xr:uid="{00000000-0002-0000-0000-000015000000}">
          <x14:formula1>
            <xm:f>'GEC Permitted Values'!$Q$3:$Q$5</xm:f>
          </x14:formula1>
          <xm:sqref>Q330:Q1048576</xm:sqref>
        </x14:dataValidation>
        <x14:dataValidation type="list" allowBlank="1" showInputMessage="1" showErrorMessage="1" xr:uid="{00000000-0002-0000-0000-000017000000}">
          <x14:formula1>
            <xm:f>'GEC Permitted Values'!$R$3:$R$5</xm:f>
          </x14:formula1>
          <xm:sqref>R330:R1048576</xm:sqref>
        </x14:dataValidation>
        <x14:dataValidation type="list" allowBlank="1" showInputMessage="1" showErrorMessage="1" xr:uid="{00000000-0002-0000-0000-00001A000000}">
          <x14:formula1>
            <xm:f>'GEC Permitted Values'!$T$3:$T$6</xm:f>
          </x14:formula1>
          <xm:sqref>T330:T1048576</xm:sqref>
        </x14:dataValidation>
        <x14:dataValidation type="list" allowBlank="1" showInputMessage="1" showErrorMessage="1" xr:uid="{00000000-0002-0000-0000-00001C000000}">
          <x14:formula1>
            <xm:f>'GEC Permitted Values'!$U$3:$U$5</xm:f>
          </x14:formula1>
          <xm:sqref>U330:U1048576</xm:sqref>
        </x14:dataValidation>
        <x14:dataValidation type="list" allowBlank="1" showInputMessage="1" showErrorMessage="1" xr:uid="{00000000-0002-0000-0000-00001E000000}">
          <x14:formula1>
            <xm:f>'GEC Permitted Values'!$V$3:$V$5</xm:f>
          </x14:formula1>
          <xm:sqref>V330:V1048576</xm:sqref>
        </x14:dataValidation>
        <x14:dataValidation type="list" allowBlank="1" showInputMessage="1" showErrorMessage="1" xr:uid="{00000000-0002-0000-0000-00001F000000}">
          <x14:formula1>
            <xm:f>'GEC Permitted Values'!$W$3:$W$4</xm:f>
          </x14:formula1>
          <xm:sqref>W330:W1048576</xm:sqref>
        </x14:dataValidation>
        <x14:dataValidation type="list" allowBlank="1" showInputMessage="1" showErrorMessage="1" xr:uid="{00000000-0002-0000-0000-000021000000}">
          <x14:formula1>
            <xm:f>'GEC Permitted Values'!$X$3:$X$7</xm:f>
          </x14:formula1>
          <xm:sqref>X330:X1048576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2"/>
  <sheetViews>
    <sheetView workbookViewId="0"/>
  </sheetViews>
  <sheetFormatPr defaultRowHeight="14.5" x14ac:dyDescent="0.35"/>
  <cols>
    <col min="1" max="1" width="16.7265625" customWidth="1"/>
    <col min="2" max="3" width="18.7265625" customWidth="1"/>
    <col min="4" max="5" width="16.7265625" customWidth="1"/>
    <col min="6" max="6" width="18.7265625" customWidth="1"/>
    <col min="7" max="8" width="16.7265625" customWidth="1"/>
    <col min="9" max="9" width="25.7265625" customWidth="1"/>
    <col min="10" max="10" width="18.7265625" customWidth="1"/>
    <col min="11" max="11" width="16.7265625" customWidth="1"/>
    <col min="12" max="13" width="25.7265625" customWidth="1"/>
    <col min="14" max="14" width="16.7265625" customWidth="1"/>
    <col min="15" max="15" width="25.7265625" customWidth="1"/>
    <col min="16" max="17" width="18.7265625" customWidth="1"/>
    <col min="18" max="18" width="25.7265625" customWidth="1"/>
    <col min="19" max="19" width="18.7265625" customWidth="1"/>
    <col min="20" max="21" width="25.7265625" customWidth="1"/>
    <col min="22" max="26" width="18.7265625" customWidth="1"/>
  </cols>
  <sheetData>
    <row r="1" spans="1:26" ht="40" customHeight="1" x14ac:dyDescent="0.35">
      <c r="A1" s="43" t="s">
        <v>0</v>
      </c>
      <c r="B1" s="42"/>
      <c r="C1" s="42"/>
      <c r="D1" s="42"/>
      <c r="E1" s="42"/>
      <c r="F1" s="42"/>
      <c r="G1" s="42"/>
      <c r="H1" s="42"/>
      <c r="I1" s="44" t="s">
        <v>1</v>
      </c>
      <c r="J1" s="42"/>
      <c r="K1" s="42"/>
      <c r="L1" s="42"/>
      <c r="M1" s="36" t="s">
        <v>2</v>
      </c>
      <c r="N1" s="42"/>
      <c r="O1" s="42"/>
      <c r="P1" s="8" t="s">
        <v>3</v>
      </c>
      <c r="Q1" s="43" t="s">
        <v>4</v>
      </c>
      <c r="R1" s="42"/>
      <c r="S1" s="42"/>
      <c r="T1" s="44" t="s">
        <v>5</v>
      </c>
      <c r="U1" s="42"/>
      <c r="V1" s="42"/>
      <c r="W1" s="42"/>
      <c r="X1" s="42"/>
      <c r="Y1" s="36" t="s">
        <v>6</v>
      </c>
      <c r="Z1" s="42"/>
    </row>
    <row r="2" spans="1:26" ht="87" x14ac:dyDescent="0.35">
      <c r="A2" s="9" t="s">
        <v>7</v>
      </c>
      <c r="B2" s="10" t="s">
        <v>8</v>
      </c>
      <c r="C2" s="11" t="s">
        <v>9</v>
      </c>
      <c r="D2" s="11" t="s">
        <v>10</v>
      </c>
      <c r="E2" s="11" t="s">
        <v>11</v>
      </c>
      <c r="F2" s="7" t="s">
        <v>12</v>
      </c>
      <c r="G2" s="7" t="s">
        <v>13</v>
      </c>
      <c r="H2" s="7" t="s">
        <v>14</v>
      </c>
      <c r="I2" s="11" t="s">
        <v>15</v>
      </c>
      <c r="J2" s="7" t="s">
        <v>16</v>
      </c>
      <c r="K2" s="7" t="s">
        <v>17</v>
      </c>
      <c r="L2" s="7" t="s">
        <v>18</v>
      </c>
      <c r="M2" s="11" t="s">
        <v>19</v>
      </c>
      <c r="N2" s="7" t="s">
        <v>17</v>
      </c>
      <c r="O2" s="7" t="s">
        <v>18</v>
      </c>
      <c r="P2" s="8" t="s">
        <v>20</v>
      </c>
      <c r="Q2" s="7" t="s">
        <v>21</v>
      </c>
      <c r="R2" s="7" t="s">
        <v>22</v>
      </c>
      <c r="S2" s="7" t="s">
        <v>23</v>
      </c>
      <c r="T2" s="7" t="s">
        <v>24</v>
      </c>
      <c r="U2" s="7" t="s">
        <v>25</v>
      </c>
      <c r="V2" s="7" t="s">
        <v>26</v>
      </c>
      <c r="W2" s="7" t="s">
        <v>27</v>
      </c>
      <c r="X2" s="8" t="s">
        <v>28</v>
      </c>
      <c r="Y2" s="7" t="s">
        <v>29</v>
      </c>
      <c r="Z2" s="7" t="s">
        <v>30</v>
      </c>
    </row>
    <row r="3" spans="1:26" x14ac:dyDescent="0.35">
      <c r="I3" s="12" t="s">
        <v>31</v>
      </c>
      <c r="J3" s="12" t="s">
        <v>32</v>
      </c>
      <c r="K3" s="12" t="s">
        <v>33</v>
      </c>
      <c r="M3" s="12" t="s">
        <v>31</v>
      </c>
      <c r="N3" s="12" t="s">
        <v>33</v>
      </c>
      <c r="P3" s="12" t="s">
        <v>31</v>
      </c>
      <c r="Q3" s="12" t="s">
        <v>32</v>
      </c>
      <c r="R3" s="12" t="s">
        <v>32</v>
      </c>
      <c r="T3" s="12" t="s">
        <v>34</v>
      </c>
      <c r="U3" s="12" t="s">
        <v>32</v>
      </c>
      <c r="V3" s="12" t="s">
        <v>32</v>
      </c>
      <c r="W3" s="12" t="s">
        <v>35</v>
      </c>
      <c r="X3" s="12" t="s">
        <v>36</v>
      </c>
    </row>
    <row r="4" spans="1:26" ht="29" x14ac:dyDescent="0.35">
      <c r="I4" s="12" t="s">
        <v>37</v>
      </c>
      <c r="J4" s="12" t="s">
        <v>35</v>
      </c>
      <c r="K4" s="12" t="s">
        <v>38</v>
      </c>
      <c r="M4" s="12" t="s">
        <v>37</v>
      </c>
      <c r="N4" s="12" t="s">
        <v>39</v>
      </c>
      <c r="P4" s="12" t="s">
        <v>40</v>
      </c>
      <c r="Q4" s="12" t="s">
        <v>35</v>
      </c>
      <c r="R4" s="12" t="s">
        <v>35</v>
      </c>
      <c r="T4" s="12" t="s">
        <v>41</v>
      </c>
      <c r="U4" s="12" t="s">
        <v>35</v>
      </c>
      <c r="V4" s="12" t="s">
        <v>35</v>
      </c>
      <c r="W4" s="12" t="s">
        <v>32</v>
      </c>
      <c r="X4" s="12" t="s">
        <v>42</v>
      </c>
    </row>
    <row r="5" spans="1:26" ht="29" x14ac:dyDescent="0.35">
      <c r="I5" s="12" t="s">
        <v>43</v>
      </c>
      <c r="J5" s="12" t="s">
        <v>44</v>
      </c>
      <c r="K5" s="12" t="s">
        <v>39</v>
      </c>
      <c r="M5" s="12" t="s">
        <v>43</v>
      </c>
      <c r="N5" s="12" t="s">
        <v>38</v>
      </c>
      <c r="P5" s="12" t="s">
        <v>45</v>
      </c>
      <c r="Q5" s="12" t="s">
        <v>44</v>
      </c>
      <c r="R5" s="12" t="s">
        <v>44</v>
      </c>
      <c r="T5" s="12" t="s">
        <v>46</v>
      </c>
      <c r="U5" s="12" t="s">
        <v>47</v>
      </c>
      <c r="V5" s="12" t="s">
        <v>47</v>
      </c>
      <c r="X5" s="12" t="s">
        <v>48</v>
      </c>
    </row>
    <row r="6" spans="1:26" x14ac:dyDescent="0.35">
      <c r="I6" s="12" t="s">
        <v>49</v>
      </c>
      <c r="K6" s="12" t="s">
        <v>47</v>
      </c>
      <c r="M6" s="12" t="s">
        <v>49</v>
      </c>
      <c r="N6" s="12" t="s">
        <v>47</v>
      </c>
      <c r="P6" s="12" t="s">
        <v>47</v>
      </c>
      <c r="T6" s="12" t="s">
        <v>50</v>
      </c>
      <c r="X6" s="12" t="s">
        <v>51</v>
      </c>
    </row>
    <row r="7" spans="1:26" x14ac:dyDescent="0.35">
      <c r="I7" s="12" t="s">
        <v>52</v>
      </c>
      <c r="M7" s="12" t="s">
        <v>52</v>
      </c>
      <c r="X7" s="12" t="s">
        <v>53</v>
      </c>
    </row>
    <row r="8" spans="1:26" x14ac:dyDescent="0.35">
      <c r="I8" s="12" t="s">
        <v>54</v>
      </c>
      <c r="M8" s="12" t="s">
        <v>54</v>
      </c>
    </row>
    <row r="9" spans="1:26" x14ac:dyDescent="0.35">
      <c r="I9" s="12" t="s">
        <v>55</v>
      </c>
      <c r="M9" s="12" t="s">
        <v>55</v>
      </c>
    </row>
    <row r="10" spans="1:26" x14ac:dyDescent="0.35">
      <c r="I10" s="12" t="s">
        <v>56</v>
      </c>
      <c r="M10" s="12" t="s">
        <v>56</v>
      </c>
    </row>
    <row r="11" spans="1:26" ht="29" x14ac:dyDescent="0.35">
      <c r="I11" s="12" t="s">
        <v>57</v>
      </c>
      <c r="M11" s="12" t="s">
        <v>57</v>
      </c>
    </row>
    <row r="12" spans="1:26" x14ac:dyDescent="0.35">
      <c r="I12" s="12" t="s">
        <v>45</v>
      </c>
      <c r="M12" s="12" t="s">
        <v>45</v>
      </c>
    </row>
  </sheetData>
  <sheetProtection password="FC40" sheet="1" objects="1"/>
  <mergeCells count="6">
    <mergeCell ref="Y1:Z1"/>
    <mergeCell ref="A1:H1"/>
    <mergeCell ref="I1:L1"/>
    <mergeCell ref="M1:O1"/>
    <mergeCell ref="Q1:S1"/>
    <mergeCell ref="T1:X1"/>
  </mergeCells>
  <dataValidations count="23">
    <dataValidation allowBlank="1" showInputMessage="1" showErrorMessage="1" promptTitle="Unique Service Line ID" prompt="A unique ID is required for each service line in the inventory. The system can use a numbering system of their choice (e.g. account number) or simply number each service line beginning with 1 and ending with the number that equals the total number of serv" sqref="A2" xr:uid="{00000000-0002-0000-0100-000000000000}"/>
    <dataValidation allowBlank="1" showInputMessage="1" showErrorMessage="1" promptTitle="Street Number" prompt="This field is conditionally required. Enter the street number if latitude and longitude are not provided." sqref="B2" xr:uid="{00000000-0002-0000-0100-000001000000}"/>
    <dataValidation allowBlank="1" showInputMessage="1" showErrorMessage="1" promptTitle="Street Name" prompt="This field is required. Enter the street name nearest to the service line location." sqref="C2" xr:uid="{00000000-0002-0000-0100-000002000000}"/>
    <dataValidation allowBlank="1" showInputMessage="1" showErrorMessage="1" promptTitle="City" prompt="This field is required. Enter the City of the street address provided or the location of the service line." sqref="D2" xr:uid="{00000000-0002-0000-0100-000003000000}"/>
    <dataValidation allowBlank="1" showInputMessage="1" showErrorMessage="1" promptTitle="Zip Code" prompt="This field is required. Enter the Zip Code of the street  address provided or the location of the service line." sqref="E2" xr:uid="{00000000-0002-0000-0100-000004000000}"/>
    <dataValidation allowBlank="1" showInputMessage="1" showErrorMessage="1" promptTitle="Other Location Identifier" prompt="This field is conditionally required. If the service line shares a street address with another service line include a non-address location identifier (e.g., block, intersection, landmark, or water meter) for each service line at the same street address." sqref="F2" xr:uid="{00000000-0002-0000-0100-000005000000}"/>
    <dataValidation allowBlank="1" showInputMessage="1" showErrorMessage="1" promptTitle="GPS Coordinate - Latitude" prompt="This field is conditionally required. If including GPS coordinates for a service line, enter the latitude coordinates using decimal degrees (DD). All entries in this field should be positive values for Texas. It is recommended to include 5 decimal places." sqref="G2" xr:uid="{00000000-0002-0000-0100-000006000000}"/>
    <dataValidation allowBlank="1" showInputMessage="1" showErrorMessage="1" promptTitle="GPS Coordinates - Longitude" prompt="This field is conditionally required. If including GPS coordinates for a service line, enter the longitude coordinates using decimal degrees (DD). All entries in this field should be negative values for Texas. It is recommended to include 5 decimal places" sqref="H2" xr:uid="{00000000-0002-0000-0100-000007000000}"/>
    <dataValidation allowBlank="1" showInputMessage="1" showErrorMessage="1" promptTitle="System-Owned SL Material" prompt="This field is required. Use the dropdown menu to select the recommended material subclassifications for the system-owned portion. If &quot;Non-lead - Other&quot; is selected, provide additional information in Notes." sqref="I2" xr:uid="{00000000-0002-0000-0100-000008000000}"/>
    <dataValidation allowBlank="1" showInputMessage="1" showErrorMessage="1" promptTitle="Material ever previously Lead?" prompt="This field is conditionally required if the System-Owned Portion Service Line Material Classification was marked as a Non-Lead option." sqref="J2" xr:uid="{00000000-0002-0000-0100-000009000000}"/>
    <dataValidation allowBlank="1" showInputMessage="1" showErrorMessage="1" promptTitle="Service Line Installation Date" prompt="This field is conditionally required if the System-Owned Portion Service Line Material Classification was marked as a Non-Lead option. Use the dropdown menu to enter the estimated date range when the service line was installed or replaced." sqref="K2" xr:uid="{00000000-0002-0000-0100-00000A000000}"/>
    <dataValidation allowBlank="1" showInputMessage="1" showErrorMessage="1" promptTitle="NOTES (SYSTEM PORTION)" prompt="Use this column to provide any additional information, such as additional details about the basis of material classification, additional information on the field verification method, or documentation of previous materials classification." sqref="L2" xr:uid="{00000000-0002-0000-0100-00000B000000}"/>
    <dataValidation allowBlank="1" showInputMessage="1" showErrorMessage="1" promptTitle="Customer-Owned SL Material" prompt="This field is required. Use the dropdown menu to select the recommended material subclassifications for the system-owned portion. If you select &quot;Non-lead - Other&quot;, provide additional information in Notes." sqref="M2" xr:uid="{00000000-0002-0000-0100-00000C000000}"/>
    <dataValidation allowBlank="1" showInputMessage="1" showErrorMessage="1" promptTitle="Service Line Installation Date" prompt="This field is conditionally required if the Customer-Owned Portion Service Line Material Classification was marked as a Non-Lead option. Use the dropdown menu to enter the estimated date range when the service line was installed or replaced." sqref="N2" xr:uid="{00000000-0002-0000-0100-00000D000000}"/>
    <dataValidation allowBlank="1" showInputMessage="1" showErrorMessage="1" promptTitle="Notes (Customer Portion)" prompt="Use this column to provide any additional information, such as additional details about the basis of material classification, additional information on the field verification method, or documentation of previous materials classification." sqref="O2" xr:uid="{00000000-0002-0000-0100-00000E000000}"/>
    <dataValidation allowBlank="1" showInputMessage="1" showErrorMessage="1" promptTitle="Is there a Lead Connector?" prompt="This field is conditionally required. Use the dropdown menu to indicate if there is a lead connector. For example, a lead gooseneck or pigtail used to connect the water main to the service line." sqref="Q2" xr:uid="{00000000-0002-0000-0100-00000F000000}"/>
    <dataValidation allowBlank="1" showInputMessage="1" showErrorMessage="1" promptTitle="Is there Lead Solder in the Line" prompt="This field is conditionally required. Use the dropdown menu to indicate if there is lead solder in the service line." sqref="R2" xr:uid="{00000000-0002-0000-0100-000010000000}"/>
    <dataValidation allowBlank="1" showInputMessage="1" showErrorMessage="1" promptTitle="List Other Lead Fittings/Equipmt" prompt="Include any other lead-containing fittings and equipment that are connected to the service line, such as backflow preventers and/or meters." sqref="S2" xr:uid="{00000000-0002-0000-0100-000011000000}"/>
    <dataValidation allowBlank="1" showInputMessage="1" showErrorMessage="1" promptTitle="Building Type" prompt="Use the dropdown menu to indicate if the building type connected to the service line is single family, multiple family residence, building or other." sqref="T2" xr:uid="{00000000-0002-0000-0100-000012000000}"/>
    <dataValidation allowBlank="1" showInputMessage="1" showErrorMessage="1" promptTitle="Point-of-Entry or Point-of-Use" prompt="Use the dropdown menu to indicate if the home or building connected to the service line has a point-of-entry or point-of-use device." sqref="U2" xr:uid="{00000000-0002-0000-0100-000013000000}"/>
    <dataValidation allowBlank="1" showInputMessage="1" showErrorMessage="1" promptTitle="Current LCR Sampling Site?" prompt="Use the dropdown menu to indicate if you have identified this location as a sampling site for lead and copper tap sampling." sqref="W2" xr:uid="{00000000-0002-0000-0100-000014000000}"/>
    <dataValidation allowBlank="1" showInputMessage="1" showErrorMessage="1" promptTitle="DATE OF SYSTEM-OWNED LSLR" prompt="Enter date of lead service line replacement" sqref="Y2" xr:uid="{00000000-0002-0000-0100-000015000000}"/>
    <dataValidation allowBlank="1" showInputMessage="1" showErrorMessage="1" promptTitle="DATE OF CUSTOMER-OWNED LSLR" prompt="Enter date of lead service line replacement." sqref="Z2" xr:uid="{00000000-0002-0000-0100-000016000000}"/>
  </dataValidations>
  <pageMargins left="0.75" right="0.75" top="0.75" bottom="0.5" header="0.5" footer="0.7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LSLI</vt:lpstr>
      <vt:lpstr>GEC Permitted Values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Norman Craven</cp:lastModifiedBy>
  <dcterms:created xsi:type="dcterms:W3CDTF">2024-10-10T19:40:14Z</dcterms:created>
  <dcterms:modified xsi:type="dcterms:W3CDTF">2024-10-16T17:04:51Z</dcterms:modified>
</cp:coreProperties>
</file>